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Startovní listina" sheetId="1" r:id="rId1"/>
    <sheet name="Kontrola" sheetId="2" r:id="rId2"/>
    <sheet name="Doběh" sheetId="3" r:id="rId3"/>
    <sheet name="Absolutní pořadí" sheetId="4" r:id="rId4"/>
    <sheet name="Kategorie nad 60 let" sheetId="5" r:id="rId5"/>
    <sheet name="Kategorie 50 až 59 let" sheetId="6" r:id="rId6"/>
    <sheet name="Kategorie 40 až 49 let" sheetId="7" r:id="rId7"/>
    <sheet name="Kategorie 39 let a mladší" sheetId="8" r:id="rId8"/>
    <sheet name="ŽENY" sheetId="9" r:id="rId9"/>
  </sheets>
  <definedNames>
    <definedName name="_xlnm.Print_Area" localSheetId="3">'Absolutní pořadí'!$A$1:$I$48</definedName>
    <definedName name="_xlnm.Print_Area" localSheetId="2">'Doběh'!$A$1:$G$29</definedName>
    <definedName name="_xlnm.Print_Area" localSheetId="7">'Kategorie 39 let a mladší'!$J$1:$R$20</definedName>
    <definedName name="_xlnm.Print_Area" localSheetId="6">'Kategorie 40 až 49 let'!$K$1:$S$13</definedName>
    <definedName name="_xlnm.Print_Area" localSheetId="5">'Kategorie 50 až 59 let'!$J$1:$R$13</definedName>
    <definedName name="_xlnm.Print_Area" localSheetId="4">'Kategorie nad 60 let'!$J$1:$R$17</definedName>
    <definedName name="_xlnm.Print_Area" localSheetId="0">'Startovní listina'!$A$1:$F$82</definedName>
    <definedName name="_xlnm.Print_Area" localSheetId="8">'ŽENY'!$K$23:$S$41</definedName>
    <definedName name="Absolutní_pořadí">'Absolutní pořadí'!$A$6:$J$105</definedName>
    <definedName name="Oblast">#REF!</definedName>
    <definedName name="Startovní_číslo">'Startovní listina'!$A$6:$F$160</definedName>
  </definedNames>
  <calcPr fullCalcOnLoad="1"/>
</workbook>
</file>

<file path=xl/sharedStrings.xml><?xml version="1.0" encoding="utf-8"?>
<sst xmlns="http://schemas.openxmlformats.org/spreadsheetml/2006/main" count="523" uniqueCount="148">
  <si>
    <t>Starovní listina "Běhu kolem Otavy"</t>
  </si>
  <si>
    <t>Počet startujících</t>
  </si>
  <si>
    <t>konaného dne 15.08.2021 v Sušici</t>
  </si>
  <si>
    <t>Ženy</t>
  </si>
  <si>
    <t>Startovní číslo</t>
  </si>
  <si>
    <t>Titl.</t>
  </si>
  <si>
    <t>Jméno</t>
  </si>
  <si>
    <t>Příjmení</t>
  </si>
  <si>
    <r>
      <rPr>
        <sz val="10"/>
        <color indexed="8"/>
        <rFont val="Arial CE"/>
        <family val="0"/>
      </rPr>
      <t xml:space="preserve">datum narození </t>
    </r>
    <r>
      <rPr>
        <b/>
        <sz val="10"/>
        <color indexed="8"/>
        <rFont val="Arial CE1"/>
        <family val="0"/>
      </rPr>
      <t>(yyyy)</t>
    </r>
  </si>
  <si>
    <t>klub</t>
  </si>
  <si>
    <t>Přemysl</t>
  </si>
  <si>
    <t>Koranda</t>
  </si>
  <si>
    <t>ATL. Klatovy</t>
  </si>
  <si>
    <t xml:space="preserve"> </t>
  </si>
  <si>
    <t>Libuše</t>
  </si>
  <si>
    <t>Tichá</t>
  </si>
  <si>
    <t>Brnířov</t>
  </si>
  <si>
    <t>Vlastimil</t>
  </si>
  <si>
    <t>Kubal</t>
  </si>
  <si>
    <t>Jan</t>
  </si>
  <si>
    <t>Sedláček</t>
  </si>
  <si>
    <t>TJ Sokol Petřín</t>
  </si>
  <si>
    <t>Karel</t>
  </si>
  <si>
    <t>Žambůrek</t>
  </si>
  <si>
    <t>Plánice</t>
  </si>
  <si>
    <t>Adéla</t>
  </si>
  <si>
    <t>Strejcová</t>
  </si>
  <si>
    <t>Smirokan Dojo</t>
  </si>
  <si>
    <t>Milan</t>
  </si>
  <si>
    <t>Lukačišin</t>
  </si>
  <si>
    <t>Cyklo Malát Klatovy</t>
  </si>
  <si>
    <t>Ondřej</t>
  </si>
  <si>
    <t>Teska</t>
  </si>
  <si>
    <t>KTL. Klatovy</t>
  </si>
  <si>
    <t>Oldřich</t>
  </si>
  <si>
    <t>Bouda</t>
  </si>
  <si>
    <t>Rozběháme Klatovy</t>
  </si>
  <si>
    <t>Jaromír</t>
  </si>
  <si>
    <t>Janoušek</t>
  </si>
  <si>
    <t>SDH Přebýcinka</t>
  </si>
  <si>
    <t>Tomáš</t>
  </si>
  <si>
    <t>Kůrka</t>
  </si>
  <si>
    <t>Rodeschwarz</t>
  </si>
  <si>
    <t>Radka</t>
  </si>
  <si>
    <t>Kamencová</t>
  </si>
  <si>
    <t>TJ Blatná</t>
  </si>
  <si>
    <t>Vojtěch</t>
  </si>
  <si>
    <t>Holan</t>
  </si>
  <si>
    <t>Praha 9</t>
  </si>
  <si>
    <t>Pinkas</t>
  </si>
  <si>
    <t>Velké Hydčice</t>
  </si>
  <si>
    <t>Dolejš</t>
  </si>
  <si>
    <t>Sokol Mochtín</t>
  </si>
  <si>
    <t>Petra</t>
  </si>
  <si>
    <t>Benešová</t>
  </si>
  <si>
    <t>Klatovy</t>
  </si>
  <si>
    <t>Zlata</t>
  </si>
  <si>
    <t>Lukášková</t>
  </si>
  <si>
    <t>AC Falkon Rokycany</t>
  </si>
  <si>
    <t>Petr</t>
  </si>
  <si>
    <t>Urban</t>
  </si>
  <si>
    <t>JSDH Chudenice</t>
  </si>
  <si>
    <t>Jiří</t>
  </si>
  <si>
    <t>Procházka</t>
  </si>
  <si>
    <t>RNT Plzeň</t>
  </si>
  <si>
    <t>Martin</t>
  </si>
  <si>
    <t>Černý</t>
  </si>
  <si>
    <t>Plzeň</t>
  </si>
  <si>
    <t>Mach</t>
  </si>
  <si>
    <t>Tým Adam Vodňany</t>
  </si>
  <si>
    <t>Aleš</t>
  </si>
  <si>
    <t>Halada</t>
  </si>
  <si>
    <t>Vendula</t>
  </si>
  <si>
    <t>Haladová</t>
  </si>
  <si>
    <t>Dagmar</t>
  </si>
  <si>
    <t>Rudolfová</t>
  </si>
  <si>
    <t>Novákovice</t>
  </si>
  <si>
    <t>Ouřadová</t>
  </si>
  <si>
    <t>Atletika Klatovy</t>
  </si>
  <si>
    <t>Pavel</t>
  </si>
  <si>
    <t>Ouřada</t>
  </si>
  <si>
    <t>David</t>
  </si>
  <si>
    <t>Janda</t>
  </si>
  <si>
    <t>SDH Malá Veska</t>
  </si>
  <si>
    <t xml:space="preserve">Václav </t>
  </si>
  <si>
    <t>Valíček</t>
  </si>
  <si>
    <t>ČZ Strakonice</t>
  </si>
  <si>
    <t>Vítek</t>
  </si>
  <si>
    <t>Vyskočil</t>
  </si>
  <si>
    <t>SKI Vimperk</t>
  </si>
  <si>
    <t>Salvetr</t>
  </si>
  <si>
    <t>Marie</t>
  </si>
  <si>
    <t>Spasová</t>
  </si>
  <si>
    <t>Sokol Švihov</t>
  </si>
  <si>
    <t>Václav</t>
  </si>
  <si>
    <t>Pokorný</t>
  </si>
  <si>
    <t>Propani</t>
  </si>
  <si>
    <t>Lenka</t>
  </si>
  <si>
    <t>Šibravová</t>
  </si>
  <si>
    <t>Za Zuzanku</t>
  </si>
  <si>
    <t>Evžen</t>
  </si>
  <si>
    <t>Ge</t>
  </si>
  <si>
    <t>Maratonské Brány</t>
  </si>
  <si>
    <t>Hynek</t>
  </si>
  <si>
    <t>Vichr</t>
  </si>
  <si>
    <t>TJ Sušice</t>
  </si>
  <si>
    <t>Roman</t>
  </si>
  <si>
    <t>Rabas</t>
  </si>
  <si>
    <t>Radek</t>
  </si>
  <si>
    <t>Tůma</t>
  </si>
  <si>
    <t>SKP Pelhřimov</t>
  </si>
  <si>
    <t>František</t>
  </si>
  <si>
    <t>Kukan</t>
  </si>
  <si>
    <t>Gama Železná Ruda</t>
  </si>
  <si>
    <t>Šárka</t>
  </si>
  <si>
    <t>Vítovcová</t>
  </si>
  <si>
    <t>Sušice</t>
  </si>
  <si>
    <t>Anděl</t>
  </si>
  <si>
    <t>Voráček</t>
  </si>
  <si>
    <t>Sokol Dolany</t>
  </si>
  <si>
    <t>Počet startujících:</t>
  </si>
  <si>
    <t>Kontrola "Běhu kolem Otavy"</t>
  </si>
  <si>
    <t>Pořadí</t>
  </si>
  <si>
    <t>Doběh "Běhu kolem Otavy"</t>
  </si>
  <si>
    <t>Čas</t>
  </si>
  <si>
    <t>Absolutní pořadí "Běhu kolem Otavy"</t>
  </si>
  <si>
    <t>Start. č.</t>
  </si>
  <si>
    <t>rok naroz.</t>
  </si>
  <si>
    <t>dosažený čas</t>
  </si>
  <si>
    <t>kategorie</t>
  </si>
  <si>
    <t>žena x muž</t>
  </si>
  <si>
    <t>Pořadí kategorie nad 60 let</t>
  </si>
  <si>
    <t>Rok naroz.</t>
  </si>
  <si>
    <t>Klub</t>
  </si>
  <si>
    <t>Dosažený čas</t>
  </si>
  <si>
    <t>Pořadí kategorie</t>
  </si>
  <si>
    <t>Abs. pořadí</t>
  </si>
  <si>
    <t>Pořadí kategorie 50 až 59</t>
  </si>
  <si>
    <t>Absolutní pořadí</t>
  </si>
  <si>
    <t>Start číslo</t>
  </si>
  <si>
    <t>Rok narození</t>
  </si>
  <si>
    <t>Pořadí kategorie 40 až 49</t>
  </si>
  <si>
    <t>Pořadí kategorie 39 a mladší</t>
  </si>
  <si>
    <t>Pořadí kategorie Ženy</t>
  </si>
  <si>
    <t>50 let a starší</t>
  </si>
  <si>
    <t>40 až 49 let</t>
  </si>
  <si>
    <t>30 až 39 let</t>
  </si>
  <si>
    <t>29 a mladší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</si>
</sst>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Kč-405];[RED]\-#,##0.00\ [$Kč-405]"/>
    <numFmt numFmtId="166" formatCode="0"/>
    <numFmt numFmtId="167" formatCode="@"/>
    <numFmt numFmtId="168" formatCode="MM\:SS.00"/>
    <numFmt numFmtId="169" formatCode="[H]\:MM\:SS.0"/>
    <numFmt numFmtId="170" formatCode="H\:MM\:SS.0"/>
    <numFmt numFmtId="171" formatCode="HH:MM:SS"/>
  </numFmts>
  <fonts count="16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 CE"/>
      <family val="0"/>
    </font>
    <font>
      <b/>
      <u val="single"/>
      <sz val="24"/>
      <color indexed="8"/>
      <name val="Arial CE1"/>
      <family val="0"/>
    </font>
    <font>
      <sz val="10"/>
      <color indexed="8"/>
      <name val="Arial CE1"/>
      <family val="0"/>
    </font>
    <font>
      <b/>
      <sz val="10"/>
      <color indexed="8"/>
      <name val="Arial CE"/>
      <family val="0"/>
    </font>
    <font>
      <b/>
      <sz val="10"/>
      <color indexed="8"/>
      <name val="Arial CE1"/>
      <family val="0"/>
    </font>
    <font>
      <sz val="20"/>
      <color indexed="8"/>
      <name val="Arial CE1"/>
      <family val="0"/>
    </font>
    <font>
      <b/>
      <u val="single"/>
      <sz val="10"/>
      <color indexed="8"/>
      <name val="Arial CE1"/>
      <family val="0"/>
    </font>
    <font>
      <b/>
      <sz val="24"/>
      <color indexed="8"/>
      <name val="Arial CE1"/>
      <family val="0"/>
    </font>
    <font>
      <sz val="12"/>
      <color indexed="8"/>
      <name val="Arial CE1"/>
      <family val="0"/>
    </font>
    <font>
      <b/>
      <sz val="20"/>
      <color indexed="8"/>
      <name val="Arial CE1"/>
      <family val="0"/>
    </font>
    <font>
      <sz val="11"/>
      <color indexed="8"/>
      <name val="Arial CE1"/>
      <family val="0"/>
    </font>
    <font>
      <sz val="11"/>
      <color indexed="8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5" fontId="3" fillId="0" borderId="0">
      <alignment/>
      <protection/>
    </xf>
    <xf numFmtId="164" fontId="4" fillId="0" borderId="0">
      <alignment/>
      <protection/>
    </xf>
  </cellStyleXfs>
  <cellXfs count="85">
    <xf numFmtId="164" fontId="0" fillId="0" borderId="0" xfId="0" applyAlignment="1">
      <alignment/>
    </xf>
    <xf numFmtId="164" fontId="4" fillId="0" borderId="0" xfId="24">
      <alignment/>
      <protection/>
    </xf>
    <xf numFmtId="166" fontId="4" fillId="0" borderId="0" xfId="24" applyNumberFormat="1">
      <alignment/>
      <protection/>
    </xf>
    <xf numFmtId="164" fontId="5" fillId="0" borderId="0" xfId="24" applyFont="1">
      <alignment/>
      <protection/>
    </xf>
    <xf numFmtId="164" fontId="6" fillId="0" borderId="0" xfId="24" applyFont="1">
      <alignment/>
      <protection/>
    </xf>
    <xf numFmtId="164" fontId="7" fillId="0" borderId="0" xfId="24" applyFont="1" applyAlignment="1">
      <alignment horizontal="center"/>
      <protection/>
    </xf>
    <xf numFmtId="164" fontId="8" fillId="0" borderId="0" xfId="24" applyFont="1" applyFill="1" applyBorder="1" applyAlignment="1">
      <alignment horizontal="center"/>
      <protection/>
    </xf>
    <xf numFmtId="166" fontId="4" fillId="0" borderId="0" xfId="24" applyNumberFormat="1" applyFont="1" applyAlignment="1">
      <alignment horizontal="center"/>
      <protection/>
    </xf>
    <xf numFmtId="164" fontId="4" fillId="0" borderId="1" xfId="24" applyFont="1" applyBorder="1" applyAlignment="1">
      <alignment horizontal="center"/>
      <protection/>
    </xf>
    <xf numFmtId="164" fontId="4" fillId="0" borderId="1" xfId="24" applyFont="1" applyBorder="1" applyAlignment="1">
      <alignment horizontal="center" wrapText="1"/>
      <protection/>
    </xf>
    <xf numFmtId="166" fontId="9" fillId="0" borderId="1" xfId="24" applyNumberFormat="1" applyFont="1" applyBorder="1" applyAlignment="1">
      <alignment horizontal="center"/>
      <protection/>
    </xf>
    <xf numFmtId="167" fontId="4" fillId="0" borderId="1" xfId="24" applyNumberFormat="1" applyBorder="1">
      <alignment/>
      <protection/>
    </xf>
    <xf numFmtId="164" fontId="4" fillId="0" borderId="1" xfId="24" applyBorder="1">
      <alignment/>
      <protection/>
    </xf>
    <xf numFmtId="166" fontId="4" fillId="0" borderId="1" xfId="24" applyNumberFormat="1" applyBorder="1" applyAlignment="1">
      <alignment horizontal="center"/>
      <protection/>
    </xf>
    <xf numFmtId="164" fontId="4" fillId="0" borderId="0" xfId="24" applyAlignment="1">
      <alignment horizontal="center"/>
      <protection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/>
    </xf>
    <xf numFmtId="164" fontId="7" fillId="0" borderId="0" xfId="24" applyFont="1">
      <alignment/>
      <protection/>
    </xf>
    <xf numFmtId="164" fontId="4" fillId="0" borderId="0" xfId="24" applyFont="1" applyAlignment="1">
      <alignment horizontal="left"/>
      <protection/>
    </xf>
    <xf numFmtId="164" fontId="0" fillId="0" borderId="2" xfId="0" applyBorder="1" applyAlignment="1">
      <alignment/>
    </xf>
    <xf numFmtId="164" fontId="0" fillId="0" borderId="2" xfId="0" applyBorder="1" applyAlignment="1">
      <alignment horizontal="center"/>
    </xf>
    <xf numFmtId="167" fontId="4" fillId="0" borderId="3" xfId="24" applyNumberFormat="1" applyBorder="1">
      <alignment/>
      <protection/>
    </xf>
    <xf numFmtId="164" fontId="10" fillId="0" borderId="0" xfId="24" applyFont="1">
      <alignment/>
      <protection/>
    </xf>
    <xf numFmtId="164" fontId="10" fillId="0" borderId="0" xfId="24" applyFont="1" applyAlignment="1">
      <alignment horizontal="center"/>
      <protection/>
    </xf>
    <xf numFmtId="164" fontId="11" fillId="0" borderId="0" xfId="24" applyFont="1">
      <alignment/>
      <protection/>
    </xf>
    <xf numFmtId="164" fontId="8" fillId="0" borderId="0" xfId="24" applyFont="1">
      <alignment/>
      <protection/>
    </xf>
    <xf numFmtId="164" fontId="4" fillId="0" borderId="4" xfId="24" applyFont="1" applyBorder="1" applyAlignment="1">
      <alignment horizontal="center"/>
      <protection/>
    </xf>
    <xf numFmtId="166" fontId="9" fillId="0" borderId="5" xfId="24" applyNumberFormat="1" applyFont="1" applyBorder="1" applyAlignment="1">
      <alignment horizontal="center"/>
      <protection/>
    </xf>
    <xf numFmtId="164" fontId="9" fillId="0" borderId="1" xfId="24" applyFont="1" applyBorder="1" applyAlignment="1">
      <alignment horizontal="center"/>
      <protection/>
    </xf>
    <xf numFmtId="168" fontId="0" fillId="0" borderId="1" xfId="0" applyNumberFormat="1" applyBorder="1" applyAlignment="1">
      <alignment/>
    </xf>
    <xf numFmtId="169" fontId="12" fillId="0" borderId="1" xfId="24" applyNumberFormat="1" applyFont="1" applyBorder="1">
      <alignment/>
      <protection/>
    </xf>
    <xf numFmtId="169" fontId="9" fillId="0" borderId="1" xfId="24" applyNumberFormat="1" applyFont="1" applyBorder="1">
      <alignment/>
      <protection/>
    </xf>
    <xf numFmtId="169" fontId="9" fillId="0" borderId="1" xfId="24" applyNumberFormat="1" applyFont="1" applyBorder="1" applyAlignment="1">
      <alignment horizontal="right"/>
      <protection/>
    </xf>
    <xf numFmtId="169" fontId="9" fillId="0" borderId="1" xfId="24" applyNumberFormat="1" applyFont="1" applyBorder="1" applyAlignment="1">
      <alignment horizontal="center"/>
      <protection/>
    </xf>
    <xf numFmtId="166" fontId="9" fillId="0" borderId="1" xfId="24" applyNumberFormat="1" applyFont="1" applyFill="1" applyBorder="1" applyAlignment="1">
      <alignment horizontal="center"/>
      <protection/>
    </xf>
    <xf numFmtId="169" fontId="9" fillId="0" borderId="1" xfId="24" applyNumberFormat="1" applyFont="1" applyFill="1" applyBorder="1">
      <alignment/>
      <protection/>
    </xf>
    <xf numFmtId="164" fontId="4" fillId="0" borderId="1" xfId="24" applyFont="1" applyBorder="1" applyAlignment="1">
      <alignment/>
      <protection/>
    </xf>
    <xf numFmtId="164" fontId="4" fillId="0" borderId="1" xfId="24" applyFont="1" applyBorder="1">
      <alignment/>
      <protection/>
    </xf>
    <xf numFmtId="166" fontId="4" fillId="0" borderId="5" xfId="24" applyNumberFormat="1" applyBorder="1" applyAlignment="1">
      <alignment horizontal="center"/>
      <protection/>
    </xf>
    <xf numFmtId="164" fontId="4" fillId="0" borderId="5" xfId="24" applyBorder="1" applyAlignment="1">
      <alignment horizontal="center"/>
      <protection/>
    </xf>
    <xf numFmtId="164" fontId="4" fillId="0" borderId="5" xfId="24" applyBorder="1">
      <alignment/>
      <protection/>
    </xf>
    <xf numFmtId="170" fontId="4" fillId="0" borderId="6" xfId="24" applyNumberFormat="1" applyBorder="1" applyAlignment="1">
      <alignment horizontal="center"/>
      <protection/>
    </xf>
    <xf numFmtId="164" fontId="4" fillId="0" borderId="1" xfId="24" applyBorder="1" applyAlignment="1">
      <alignment horizontal="center"/>
      <protection/>
    </xf>
    <xf numFmtId="169" fontId="4" fillId="0" borderId="3" xfId="24" applyNumberFormat="1" applyBorder="1" applyAlignment="1">
      <alignment horizontal="center"/>
      <protection/>
    </xf>
    <xf numFmtId="169" fontId="4" fillId="0" borderId="1" xfId="24" applyNumberFormat="1" applyBorder="1" applyAlignment="1">
      <alignment horizontal="center"/>
      <protection/>
    </xf>
    <xf numFmtId="167" fontId="4" fillId="0" borderId="0" xfId="24" applyNumberFormat="1">
      <alignment/>
      <protection/>
    </xf>
    <xf numFmtId="164" fontId="13" fillId="0" borderId="0" xfId="24" applyFont="1">
      <alignment/>
      <protection/>
    </xf>
    <xf numFmtId="164" fontId="13" fillId="0" borderId="0" xfId="24" applyFont="1" applyAlignment="1">
      <alignment horizontal="center"/>
      <protection/>
    </xf>
    <xf numFmtId="164" fontId="4" fillId="0" borderId="7" xfId="24" applyFont="1" applyBorder="1" applyAlignment="1">
      <alignment/>
      <protection/>
    </xf>
    <xf numFmtId="167" fontId="4" fillId="0" borderId="7" xfId="24" applyNumberFormat="1" applyFont="1" applyBorder="1" applyAlignment="1">
      <alignment horizontal="center"/>
      <protection/>
    </xf>
    <xf numFmtId="164" fontId="4" fillId="0" borderId="7" xfId="24" applyFont="1" applyBorder="1" applyAlignment="1">
      <alignment horizontal="center"/>
      <protection/>
    </xf>
    <xf numFmtId="167" fontId="4" fillId="0" borderId="8" xfId="24" applyNumberFormat="1" applyFont="1" applyBorder="1" applyAlignment="1">
      <alignment horizontal="center"/>
      <protection/>
    </xf>
    <xf numFmtId="164" fontId="0" fillId="0" borderId="0" xfId="0" applyFont="1" applyAlignment="1">
      <alignment horizontal="left"/>
    </xf>
    <xf numFmtId="169" fontId="14" fillId="0" borderId="1" xfId="24" applyNumberFormat="1" applyFont="1" applyBorder="1" applyAlignment="1">
      <alignment horizontal="left"/>
      <protection/>
    </xf>
    <xf numFmtId="166" fontId="15" fillId="0" borderId="1" xfId="24" applyNumberFormat="1" applyFont="1" applyBorder="1" applyAlignment="1">
      <alignment horizontal="left"/>
      <protection/>
    </xf>
    <xf numFmtId="169" fontId="15" fillId="0" borderId="1" xfId="24" applyNumberFormat="1" applyFont="1" applyBorder="1" applyAlignment="1">
      <alignment horizontal="left"/>
      <protection/>
    </xf>
    <xf numFmtId="167" fontId="4" fillId="0" borderId="1" xfId="24" applyNumberFormat="1" applyBorder="1" applyAlignment="1">
      <alignment horizontal="center"/>
      <protection/>
    </xf>
    <xf numFmtId="164" fontId="15" fillId="0" borderId="1" xfId="24" applyFont="1" applyBorder="1" applyAlignment="1">
      <alignment horizontal="left"/>
      <protection/>
    </xf>
    <xf numFmtId="164" fontId="4" fillId="0" borderId="4" xfId="24" applyFont="1" applyBorder="1" applyAlignment="1">
      <alignment horizontal="center" wrapText="1"/>
      <protection/>
    </xf>
    <xf numFmtId="164" fontId="4" fillId="0" borderId="7" xfId="24" applyFont="1" applyBorder="1" applyAlignment="1">
      <alignment horizontal="center" wrapText="1"/>
      <protection/>
    </xf>
    <xf numFmtId="164" fontId="4" fillId="0" borderId="7" xfId="24" applyFont="1" applyBorder="1" applyAlignment="1">
      <alignment wrapText="1"/>
      <protection/>
    </xf>
    <xf numFmtId="167" fontId="4" fillId="0" borderId="7" xfId="24" applyNumberFormat="1" applyFont="1" applyBorder="1" applyAlignment="1">
      <alignment horizontal="center" wrapText="1"/>
      <protection/>
    </xf>
    <xf numFmtId="167" fontId="4" fillId="0" borderId="8" xfId="24" applyNumberFormat="1" applyFont="1" applyBorder="1" applyAlignment="1">
      <alignment horizontal="center" wrapText="1"/>
      <protection/>
    </xf>
    <xf numFmtId="164" fontId="4" fillId="0" borderId="9" xfId="24" applyBorder="1" applyAlignment="1">
      <alignment horizontal="center"/>
      <protection/>
    </xf>
    <xf numFmtId="164" fontId="4" fillId="0" borderId="10" xfId="24" applyBorder="1" applyAlignment="1">
      <alignment/>
      <protection/>
    </xf>
    <xf numFmtId="167" fontId="4" fillId="0" borderId="10" xfId="24" applyNumberFormat="1" applyBorder="1" applyAlignment="1">
      <alignment horizontal="center"/>
      <protection/>
    </xf>
    <xf numFmtId="164" fontId="4" fillId="0" borderId="10" xfId="24" applyBorder="1" applyAlignment="1">
      <alignment horizontal="center"/>
      <protection/>
    </xf>
    <xf numFmtId="167" fontId="4" fillId="0" borderId="0" xfId="24" applyNumberFormat="1" applyBorder="1" applyAlignment="1">
      <alignment horizontal="center"/>
      <protection/>
    </xf>
    <xf numFmtId="164" fontId="4" fillId="0" borderId="3" xfId="24" applyBorder="1" applyAlignment="1">
      <alignment horizontal="center" wrapText="1"/>
      <protection/>
    </xf>
    <xf numFmtId="166" fontId="4" fillId="0" borderId="11" xfId="24" applyNumberFormat="1" applyBorder="1" applyAlignment="1">
      <alignment horizontal="center"/>
      <protection/>
    </xf>
    <xf numFmtId="167" fontId="4" fillId="0" borderId="5" xfId="24" applyNumberFormat="1" applyBorder="1" applyAlignment="1">
      <alignment horizontal="center"/>
      <protection/>
    </xf>
    <xf numFmtId="169" fontId="4" fillId="0" borderId="5" xfId="24" applyNumberFormat="1" applyBorder="1" applyAlignment="1">
      <alignment horizontal="center"/>
      <protection/>
    </xf>
    <xf numFmtId="166" fontId="4" fillId="0" borderId="3" xfId="24" applyNumberFormat="1" applyBorder="1" applyAlignment="1">
      <alignment horizontal="center"/>
      <protection/>
    </xf>
    <xf numFmtId="167" fontId="4" fillId="0" borderId="1" xfId="24" applyNumberFormat="1" applyFont="1" applyBorder="1" applyAlignment="1">
      <alignment horizontal="center" wrapText="1"/>
      <protection/>
    </xf>
    <xf numFmtId="167" fontId="4" fillId="0" borderId="3" xfId="24" applyNumberFormat="1" applyFont="1" applyBorder="1" applyAlignment="1">
      <alignment horizontal="center" wrapText="1"/>
      <protection/>
    </xf>
    <xf numFmtId="171" fontId="4" fillId="0" borderId="5" xfId="24" applyNumberFormat="1" applyBorder="1" applyAlignment="1">
      <alignment horizontal="center"/>
      <protection/>
    </xf>
    <xf numFmtId="164" fontId="4" fillId="0" borderId="2" xfId="24" applyFont="1" applyBorder="1" applyAlignment="1">
      <alignment horizontal="center" wrapText="1"/>
      <protection/>
    </xf>
    <xf numFmtId="167" fontId="4" fillId="0" borderId="2" xfId="24" applyNumberFormat="1" applyFont="1" applyBorder="1" applyAlignment="1">
      <alignment horizontal="center" wrapText="1"/>
      <protection/>
    </xf>
    <xf numFmtId="167" fontId="4" fillId="0" borderId="12" xfId="24" applyNumberFormat="1" applyFont="1" applyBorder="1" applyAlignment="1">
      <alignment horizontal="center" wrapText="1"/>
      <protection/>
    </xf>
    <xf numFmtId="166" fontId="4" fillId="0" borderId="13" xfId="24" applyNumberFormat="1" applyBorder="1" applyAlignment="1">
      <alignment horizontal="center"/>
      <protection/>
    </xf>
    <xf numFmtId="169" fontId="4" fillId="0" borderId="13" xfId="24" applyNumberFormat="1" applyBorder="1" applyAlignment="1">
      <alignment horizontal="center"/>
      <protection/>
    </xf>
    <xf numFmtId="171" fontId="4" fillId="0" borderId="1" xfId="24" applyNumberFormat="1" applyBorder="1" applyAlignment="1">
      <alignment horizontal="center"/>
      <protection/>
    </xf>
    <xf numFmtId="166" fontId="4" fillId="0" borderId="2" xfId="24" applyNumberFormat="1" applyBorder="1" applyAlignment="1">
      <alignment horizontal="center"/>
      <protection/>
    </xf>
    <xf numFmtId="169" fontId="4" fillId="0" borderId="2" xfId="24" applyNumberFormat="1" applyBorder="1" applyAlignment="1">
      <alignment horizontal="center"/>
      <protection/>
    </xf>
    <xf numFmtId="166" fontId="10" fillId="0" borderId="0" xfId="24" applyNumberFormat="1" applyFont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3" xfId="20"/>
    <cellStyle name="Heading1" xfId="21"/>
    <cellStyle name="Result" xfId="22"/>
    <cellStyle name="Result2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2"/>
  <sheetViews>
    <sheetView workbookViewId="0" topLeftCell="A1">
      <selection activeCell="N3" sqref="N3"/>
    </sheetView>
  </sheetViews>
  <sheetFormatPr defaultColWidth="5.00390625" defaultRowHeight="14.25"/>
  <cols>
    <col min="1" max="1" width="13.875" style="1" customWidth="1"/>
    <col min="2" max="2" width="4.375" style="1" customWidth="1"/>
    <col min="3" max="3" width="10.125" style="1" customWidth="1"/>
    <col min="4" max="4" width="12.375" style="1" customWidth="1"/>
    <col min="5" max="5" width="14.875" style="1" customWidth="1"/>
    <col min="6" max="6" width="19.50390625" style="1" customWidth="1"/>
    <col min="7" max="7" width="8.50390625" style="1" customWidth="1"/>
    <col min="8" max="9" width="8.125" style="1" customWidth="1"/>
    <col min="10" max="11" width="6.375" style="1" customWidth="1"/>
    <col min="12" max="12" width="6.625" style="2" customWidth="1"/>
    <col min="13" max="16384" width="6.375" style="1" customWidth="1"/>
  </cols>
  <sheetData>
    <row r="1" spans="1:3" ht="30">
      <c r="A1" s="3" t="s">
        <v>0</v>
      </c>
      <c r="C1" s="4"/>
    </row>
    <row r="2" spans="7:9" ht="14.25">
      <c r="G2" s="1" t="s">
        <v>1</v>
      </c>
      <c r="I2" s="5">
        <f>G111</f>
        <v>43</v>
      </c>
    </row>
    <row r="3" spans="1:12" ht="14.25">
      <c r="A3" s="6" t="s">
        <v>2</v>
      </c>
      <c r="B3" s="6"/>
      <c r="C3" s="6"/>
      <c r="D3" s="6"/>
      <c r="E3" s="6"/>
      <c r="F3" s="6"/>
      <c r="L3" s="7" t="s">
        <v>3</v>
      </c>
    </row>
    <row r="4" ht="14.25">
      <c r="L4" s="7">
        <f>SUM(L6:L110)</f>
        <v>0</v>
      </c>
    </row>
    <row r="5" spans="1:6" ht="25.5">
      <c r="A5" s="8" t="s">
        <v>4</v>
      </c>
      <c r="B5" s="8" t="s">
        <v>5</v>
      </c>
      <c r="C5" s="8" t="s">
        <v>6</v>
      </c>
      <c r="D5" s="8" t="s">
        <v>7</v>
      </c>
      <c r="E5" s="9" t="s">
        <v>8</v>
      </c>
      <c r="F5" s="8" t="s">
        <v>9</v>
      </c>
    </row>
    <row r="6" spans="1:12" ht="24.75" customHeight="1">
      <c r="A6" s="10">
        <v>1</v>
      </c>
      <c r="B6" s="11"/>
      <c r="C6" s="12"/>
      <c r="D6" s="12"/>
      <c r="E6" s="13"/>
      <c r="F6" s="12"/>
      <c r="G6" s="1">
        <f aca="true" t="shared" si="0" ref="G6:G110">IF(ISTEXT(D6),1,0)</f>
        <v>0</v>
      </c>
      <c r="H6" s="1">
        <f aca="true" t="shared" si="1" ref="H6:H11">IF(E6=$J$69,"nejstarší",0)</f>
        <v>0</v>
      </c>
      <c r="I6" s="1">
        <f aca="true" t="shared" si="2" ref="I6:I11">IF(E6=$K$69,"nejmladší",0)</f>
        <v>0</v>
      </c>
      <c r="J6" s="14"/>
      <c r="L6" s="14">
        <f aca="true" t="shared" si="3" ref="L6:L110">IF(RIGHT(D6,1)="á","1","0")</f>
        <v>0</v>
      </c>
    </row>
    <row r="7" spans="1:12" ht="24.75" customHeight="1">
      <c r="A7" s="10">
        <v>2</v>
      </c>
      <c r="B7" s="11"/>
      <c r="C7" s="12"/>
      <c r="D7" s="12"/>
      <c r="E7" s="13"/>
      <c r="F7" s="12"/>
      <c r="G7" s="1">
        <f t="shared" si="0"/>
        <v>0</v>
      </c>
      <c r="H7" s="1">
        <f t="shared" si="1"/>
        <v>0</v>
      </c>
      <c r="I7" s="1">
        <f t="shared" si="2"/>
        <v>0</v>
      </c>
      <c r="J7" s="14"/>
      <c r="L7" s="14">
        <f t="shared" si="3"/>
        <v>0</v>
      </c>
    </row>
    <row r="8" spans="1:12" ht="25.5">
      <c r="A8" s="10">
        <v>3</v>
      </c>
      <c r="B8" s="11"/>
      <c r="C8" s="12" t="s">
        <v>10</v>
      </c>
      <c r="D8" s="12" t="s">
        <v>11</v>
      </c>
      <c r="E8" s="13">
        <v>1988</v>
      </c>
      <c r="F8" s="12" t="s">
        <v>12</v>
      </c>
      <c r="G8" s="1">
        <f t="shared" si="0"/>
        <v>1</v>
      </c>
      <c r="H8" s="1">
        <f t="shared" si="1"/>
        <v>0</v>
      </c>
      <c r="I8" s="1">
        <f t="shared" si="2"/>
        <v>0</v>
      </c>
      <c r="L8" s="14">
        <f t="shared" si="3"/>
        <v>0</v>
      </c>
    </row>
    <row r="9" spans="1:12" ht="24.75" customHeight="1">
      <c r="A9" s="10">
        <v>4</v>
      </c>
      <c r="B9" s="11"/>
      <c r="C9" s="12"/>
      <c r="D9" s="12"/>
      <c r="E9" s="13"/>
      <c r="F9" s="12"/>
      <c r="G9" s="1">
        <f t="shared" si="0"/>
        <v>0</v>
      </c>
      <c r="H9" s="1">
        <f t="shared" si="1"/>
        <v>0</v>
      </c>
      <c r="I9" s="1">
        <f t="shared" si="2"/>
        <v>0</v>
      </c>
      <c r="L9" s="14">
        <f t="shared" si="3"/>
        <v>0</v>
      </c>
    </row>
    <row r="10" spans="1:13" ht="24.75" customHeight="1">
      <c r="A10" s="10">
        <v>5</v>
      </c>
      <c r="B10" s="11"/>
      <c r="C10" s="12"/>
      <c r="D10" s="12"/>
      <c r="E10" s="13"/>
      <c r="F10" s="12"/>
      <c r="G10" s="1">
        <f t="shared" si="0"/>
        <v>0</v>
      </c>
      <c r="H10" s="1">
        <f t="shared" si="1"/>
        <v>0</v>
      </c>
      <c r="I10" s="1">
        <f t="shared" si="2"/>
        <v>0</v>
      </c>
      <c r="L10" s="14">
        <f t="shared" si="3"/>
        <v>0</v>
      </c>
      <c r="M10" s="1" t="s">
        <v>13</v>
      </c>
    </row>
    <row r="11" spans="1:12" ht="24.75" customHeight="1">
      <c r="A11" s="10">
        <v>6</v>
      </c>
      <c r="B11" s="11"/>
      <c r="C11" s="12"/>
      <c r="D11" s="12"/>
      <c r="E11" s="13"/>
      <c r="F11" s="12"/>
      <c r="G11" s="1">
        <f t="shared" si="0"/>
        <v>0</v>
      </c>
      <c r="H11" s="1">
        <f t="shared" si="1"/>
        <v>0</v>
      </c>
      <c r="I11" s="1">
        <f t="shared" si="2"/>
        <v>0</v>
      </c>
      <c r="L11" s="14">
        <f t="shared" si="3"/>
        <v>0</v>
      </c>
    </row>
    <row r="12" spans="1:12" ht="31.5" customHeight="1">
      <c r="A12" s="10">
        <v>7</v>
      </c>
      <c r="B12" s="11"/>
      <c r="C12" s="12"/>
      <c r="D12" s="12"/>
      <c r="E12" s="8"/>
      <c r="F12" s="12"/>
      <c r="G12" s="1">
        <f t="shared" si="0"/>
        <v>0</v>
      </c>
      <c r="H12" s="1">
        <f aca="true" t="shared" si="4" ref="H12:H13">IF(E18=$J$69,"nejstarší",0)</f>
        <v>0</v>
      </c>
      <c r="I12" s="1">
        <f>IF(E18=$K$69,"nejmladší",0)</f>
        <v>0</v>
      </c>
      <c r="L12" s="14">
        <f t="shared" si="3"/>
        <v>0</v>
      </c>
    </row>
    <row r="13" spans="1:12" ht="24.75" customHeight="1">
      <c r="A13" s="10">
        <v>8</v>
      </c>
      <c r="B13" s="11"/>
      <c r="C13" s="15"/>
      <c r="D13" s="15"/>
      <c r="E13" s="16"/>
      <c r="F13" s="15"/>
      <c r="G13" s="1">
        <f t="shared" si="0"/>
        <v>0</v>
      </c>
      <c r="H13" s="1">
        <f t="shared" si="4"/>
        <v>0</v>
      </c>
      <c r="I13" s="1">
        <f aca="true" t="shared" si="5" ref="I13:I69">IF(E13=$K$69,"nejmladší",0)</f>
        <v>0</v>
      </c>
      <c r="L13" s="14">
        <f t="shared" si="3"/>
        <v>0</v>
      </c>
    </row>
    <row r="14" spans="1:12" ht="24.75" customHeight="1">
      <c r="A14" s="10">
        <v>9</v>
      </c>
      <c r="B14" s="11"/>
      <c r="C14" s="15" t="s">
        <v>14</v>
      </c>
      <c r="D14" s="15" t="s">
        <v>15</v>
      </c>
      <c r="E14" s="16">
        <v>1982</v>
      </c>
      <c r="F14" s="15" t="s">
        <v>16</v>
      </c>
      <c r="G14" s="1">
        <f t="shared" si="0"/>
        <v>1</v>
      </c>
      <c r="H14" s="1">
        <f aca="true" t="shared" si="6" ref="H14:H69">IF(E14=$J$69,"nejstarší",0)</f>
        <v>0</v>
      </c>
      <c r="I14" s="1">
        <f t="shared" si="5"/>
        <v>0</v>
      </c>
      <c r="L14" s="14">
        <f t="shared" si="3"/>
        <v>0</v>
      </c>
    </row>
    <row r="15" spans="1:12" ht="24.75" customHeight="1">
      <c r="A15" s="10">
        <v>10</v>
      </c>
      <c r="B15" s="11"/>
      <c r="C15" s="15"/>
      <c r="D15" s="15"/>
      <c r="E15" s="16"/>
      <c r="F15" s="15"/>
      <c r="G15" s="1">
        <f t="shared" si="0"/>
        <v>0</v>
      </c>
      <c r="H15" s="1">
        <f t="shared" si="6"/>
        <v>0</v>
      </c>
      <c r="I15" s="1">
        <f t="shared" si="5"/>
        <v>0</v>
      </c>
      <c r="L15" s="14">
        <f t="shared" si="3"/>
        <v>0</v>
      </c>
    </row>
    <row r="16" spans="1:12" ht="24.75" customHeight="1">
      <c r="A16" s="10">
        <v>11</v>
      </c>
      <c r="B16" s="11"/>
      <c r="C16" s="15"/>
      <c r="D16" s="15"/>
      <c r="E16" s="16"/>
      <c r="F16" s="15"/>
      <c r="G16" s="1">
        <f t="shared" si="0"/>
        <v>0</v>
      </c>
      <c r="H16" s="1">
        <f t="shared" si="6"/>
        <v>0</v>
      </c>
      <c r="I16" s="1">
        <f t="shared" si="5"/>
        <v>0</v>
      </c>
      <c r="L16" s="14">
        <f t="shared" si="3"/>
        <v>0</v>
      </c>
    </row>
    <row r="17" spans="1:12" ht="24.75" customHeight="1">
      <c r="A17" s="10">
        <v>12</v>
      </c>
      <c r="B17" s="11"/>
      <c r="C17" s="15"/>
      <c r="D17" s="15"/>
      <c r="E17" s="16"/>
      <c r="F17" s="15"/>
      <c r="G17" s="1">
        <f t="shared" si="0"/>
        <v>0</v>
      </c>
      <c r="H17" s="1">
        <f t="shared" si="6"/>
        <v>0</v>
      </c>
      <c r="I17" s="1">
        <f t="shared" si="5"/>
        <v>0</v>
      </c>
      <c r="L17" s="14">
        <f t="shared" si="3"/>
        <v>0</v>
      </c>
    </row>
    <row r="18" spans="1:12" ht="33.75" customHeight="1">
      <c r="A18" s="10">
        <v>13</v>
      </c>
      <c r="B18" s="11"/>
      <c r="C18" s="15"/>
      <c r="D18" s="15"/>
      <c r="E18" s="16"/>
      <c r="F18" s="15"/>
      <c r="G18" s="1">
        <f t="shared" si="0"/>
        <v>0</v>
      </c>
      <c r="H18" s="1">
        <f t="shared" si="6"/>
        <v>0</v>
      </c>
      <c r="I18" s="1">
        <f t="shared" si="5"/>
        <v>0</v>
      </c>
      <c r="L18" s="14">
        <f t="shared" si="3"/>
        <v>0</v>
      </c>
    </row>
    <row r="19" spans="1:12" ht="24.75" customHeight="1">
      <c r="A19" s="10">
        <v>14</v>
      </c>
      <c r="B19" s="11"/>
      <c r="C19" s="15"/>
      <c r="D19" s="15"/>
      <c r="E19" s="16"/>
      <c r="F19" s="15"/>
      <c r="G19" s="1">
        <f t="shared" si="0"/>
        <v>0</v>
      </c>
      <c r="H19" s="1">
        <f t="shared" si="6"/>
        <v>0</v>
      </c>
      <c r="I19" s="1">
        <f t="shared" si="5"/>
        <v>0</v>
      </c>
      <c r="L19" s="14">
        <f t="shared" si="3"/>
        <v>0</v>
      </c>
    </row>
    <row r="20" spans="1:12" ht="24.75" customHeight="1">
      <c r="A20" s="10">
        <v>15</v>
      </c>
      <c r="B20" s="11"/>
      <c r="C20" s="15"/>
      <c r="D20" s="15"/>
      <c r="E20" s="16"/>
      <c r="F20" s="15"/>
      <c r="G20" s="1">
        <f t="shared" si="0"/>
        <v>0</v>
      </c>
      <c r="H20" s="1">
        <f t="shared" si="6"/>
        <v>0</v>
      </c>
      <c r="I20" s="1">
        <f t="shared" si="5"/>
        <v>0</v>
      </c>
      <c r="L20" s="14">
        <f t="shared" si="3"/>
        <v>0</v>
      </c>
    </row>
    <row r="21" spans="1:12" ht="24.75" customHeight="1">
      <c r="A21" s="10">
        <v>16</v>
      </c>
      <c r="B21" s="11"/>
      <c r="C21" s="15" t="s">
        <v>17</v>
      </c>
      <c r="D21" s="15" t="s">
        <v>18</v>
      </c>
      <c r="E21" s="16">
        <v>1975</v>
      </c>
      <c r="F21" s="15" t="s">
        <v>16</v>
      </c>
      <c r="G21" s="1">
        <f t="shared" si="0"/>
        <v>1</v>
      </c>
      <c r="H21" s="1">
        <f t="shared" si="6"/>
        <v>0</v>
      </c>
      <c r="I21" s="1">
        <f t="shared" si="5"/>
        <v>0</v>
      </c>
      <c r="L21" s="14">
        <f t="shared" si="3"/>
        <v>0</v>
      </c>
    </row>
    <row r="22" spans="1:12" ht="24.75" customHeight="1">
      <c r="A22" s="10">
        <v>17</v>
      </c>
      <c r="B22" s="11"/>
      <c r="C22" s="15" t="s">
        <v>19</v>
      </c>
      <c r="D22" s="15" t="s">
        <v>20</v>
      </c>
      <c r="E22" s="16">
        <v>1978</v>
      </c>
      <c r="F22" s="15" t="s">
        <v>21</v>
      </c>
      <c r="G22" s="1">
        <f t="shared" si="0"/>
        <v>1</v>
      </c>
      <c r="H22" s="1">
        <f t="shared" si="6"/>
        <v>0</v>
      </c>
      <c r="I22" s="1">
        <f t="shared" si="5"/>
        <v>0</v>
      </c>
      <c r="L22" s="14">
        <f t="shared" si="3"/>
        <v>0</v>
      </c>
    </row>
    <row r="23" spans="1:12" ht="24.75" customHeight="1">
      <c r="A23" s="10">
        <v>18</v>
      </c>
      <c r="B23" s="11"/>
      <c r="C23" s="15" t="s">
        <v>22</v>
      </c>
      <c r="D23" s="15" t="s">
        <v>23</v>
      </c>
      <c r="E23" s="16">
        <v>1969</v>
      </c>
      <c r="F23" s="15" t="s">
        <v>24</v>
      </c>
      <c r="G23" s="1">
        <f t="shared" si="0"/>
        <v>1</v>
      </c>
      <c r="H23" s="1">
        <f t="shared" si="6"/>
        <v>0</v>
      </c>
      <c r="I23" s="1">
        <f t="shared" si="5"/>
        <v>0</v>
      </c>
      <c r="L23" s="14">
        <f t="shared" si="3"/>
        <v>0</v>
      </c>
    </row>
    <row r="24" spans="1:12" ht="24.75" customHeight="1">
      <c r="A24" s="10">
        <v>19</v>
      </c>
      <c r="B24" s="11"/>
      <c r="C24" s="15" t="s">
        <v>25</v>
      </c>
      <c r="D24" s="15" t="s">
        <v>26</v>
      </c>
      <c r="E24" s="16">
        <v>2000</v>
      </c>
      <c r="F24" s="15" t="s">
        <v>27</v>
      </c>
      <c r="G24" s="1">
        <f t="shared" si="0"/>
        <v>1</v>
      </c>
      <c r="H24" s="1">
        <f t="shared" si="6"/>
        <v>0</v>
      </c>
      <c r="I24" s="1">
        <f t="shared" si="5"/>
        <v>0</v>
      </c>
      <c r="L24" s="14">
        <f t="shared" si="3"/>
        <v>0</v>
      </c>
    </row>
    <row r="25" spans="1:12" ht="30.75" customHeight="1">
      <c r="A25" s="10">
        <v>20</v>
      </c>
      <c r="B25" s="11"/>
      <c r="C25" s="15" t="s">
        <v>28</v>
      </c>
      <c r="D25" s="15" t="s">
        <v>29</v>
      </c>
      <c r="E25" s="16">
        <v>1955</v>
      </c>
      <c r="F25" s="15" t="s">
        <v>30</v>
      </c>
      <c r="G25" s="1">
        <f t="shared" si="0"/>
        <v>1</v>
      </c>
      <c r="H25" s="1">
        <f t="shared" si="6"/>
        <v>0</v>
      </c>
      <c r="I25" s="1">
        <f t="shared" si="5"/>
        <v>0</v>
      </c>
      <c r="L25" s="14">
        <f t="shared" si="3"/>
        <v>0</v>
      </c>
    </row>
    <row r="26" spans="1:12" ht="24.75" customHeight="1">
      <c r="A26" s="10">
        <v>21</v>
      </c>
      <c r="B26" s="11"/>
      <c r="C26" s="15" t="s">
        <v>31</v>
      </c>
      <c r="D26" s="15" t="s">
        <v>32</v>
      </c>
      <c r="E26" s="16">
        <v>1986</v>
      </c>
      <c r="F26" s="15" t="s">
        <v>33</v>
      </c>
      <c r="G26" s="1">
        <f t="shared" si="0"/>
        <v>1</v>
      </c>
      <c r="H26" s="1">
        <f t="shared" si="6"/>
        <v>0</v>
      </c>
      <c r="I26" s="1">
        <f t="shared" si="5"/>
        <v>0</v>
      </c>
      <c r="L26" s="14">
        <f t="shared" si="3"/>
        <v>0</v>
      </c>
    </row>
    <row r="27" spans="1:12" ht="35.25" customHeight="1">
      <c r="A27" s="10">
        <v>22</v>
      </c>
      <c r="B27" s="11"/>
      <c r="C27" s="15" t="s">
        <v>34</v>
      </c>
      <c r="D27" s="15" t="s">
        <v>35</v>
      </c>
      <c r="E27" s="16">
        <v>1981</v>
      </c>
      <c r="F27" s="15" t="s">
        <v>36</v>
      </c>
      <c r="G27" s="1">
        <f t="shared" si="0"/>
        <v>1</v>
      </c>
      <c r="H27" s="1">
        <f t="shared" si="6"/>
        <v>0</v>
      </c>
      <c r="I27" s="1">
        <f t="shared" si="5"/>
        <v>0</v>
      </c>
      <c r="L27" s="14">
        <f t="shared" si="3"/>
        <v>0</v>
      </c>
    </row>
    <row r="28" spans="1:12" ht="24.75" customHeight="1">
      <c r="A28" s="10">
        <v>23</v>
      </c>
      <c r="B28" s="11"/>
      <c r="C28" s="15" t="s">
        <v>37</v>
      </c>
      <c r="D28" s="15" t="s">
        <v>38</v>
      </c>
      <c r="E28" s="16">
        <v>1984</v>
      </c>
      <c r="F28" s="15" t="s">
        <v>39</v>
      </c>
      <c r="G28" s="1">
        <f t="shared" si="0"/>
        <v>1</v>
      </c>
      <c r="H28" s="17">
        <f t="shared" si="6"/>
        <v>0</v>
      </c>
      <c r="I28" s="1">
        <f t="shared" si="5"/>
        <v>0</v>
      </c>
      <c r="L28" s="14">
        <f t="shared" si="3"/>
        <v>0</v>
      </c>
    </row>
    <row r="29" spans="1:12" ht="24.75" customHeight="1">
      <c r="A29" s="10">
        <v>24</v>
      </c>
      <c r="B29" s="11"/>
      <c r="C29" s="15" t="s">
        <v>40</v>
      </c>
      <c r="D29" s="15" t="s">
        <v>41</v>
      </c>
      <c r="E29" s="16">
        <v>1986</v>
      </c>
      <c r="F29" s="15" t="s">
        <v>42</v>
      </c>
      <c r="G29" s="1">
        <f t="shared" si="0"/>
        <v>1</v>
      </c>
      <c r="H29" s="1">
        <f t="shared" si="6"/>
        <v>0</v>
      </c>
      <c r="I29" s="1">
        <f t="shared" si="5"/>
        <v>0</v>
      </c>
      <c r="L29" s="14">
        <f t="shared" si="3"/>
        <v>0</v>
      </c>
    </row>
    <row r="30" spans="1:12" ht="24.75" customHeight="1">
      <c r="A30" s="10">
        <v>25</v>
      </c>
      <c r="B30" s="11"/>
      <c r="C30" s="15" t="s">
        <v>43</v>
      </c>
      <c r="D30" s="15" t="s">
        <v>44</v>
      </c>
      <c r="E30" s="16">
        <v>1978</v>
      </c>
      <c r="F30" s="15" t="s">
        <v>45</v>
      </c>
      <c r="G30" s="1">
        <f t="shared" si="0"/>
        <v>1</v>
      </c>
      <c r="H30" s="1">
        <f t="shared" si="6"/>
        <v>0</v>
      </c>
      <c r="I30" s="1">
        <f t="shared" si="5"/>
        <v>0</v>
      </c>
      <c r="L30" s="14">
        <f t="shared" si="3"/>
        <v>0</v>
      </c>
    </row>
    <row r="31" spans="1:12" ht="24.75" customHeight="1">
      <c r="A31" s="10">
        <v>26</v>
      </c>
      <c r="B31" s="11"/>
      <c r="C31" s="15" t="s">
        <v>46</v>
      </c>
      <c r="D31" s="15" t="s">
        <v>47</v>
      </c>
      <c r="E31" s="16">
        <v>1977</v>
      </c>
      <c r="F31" s="15" t="s">
        <v>48</v>
      </c>
      <c r="G31" s="1">
        <f t="shared" si="0"/>
        <v>1</v>
      </c>
      <c r="H31" s="1">
        <f t="shared" si="6"/>
        <v>0</v>
      </c>
      <c r="I31" s="1">
        <f t="shared" si="5"/>
        <v>0</v>
      </c>
      <c r="L31" s="14">
        <f t="shared" si="3"/>
        <v>0</v>
      </c>
    </row>
    <row r="32" spans="1:12" ht="24.75" customHeight="1">
      <c r="A32" s="10">
        <v>27</v>
      </c>
      <c r="B32" s="11"/>
      <c r="C32" s="15" t="s">
        <v>19</v>
      </c>
      <c r="D32" s="15" t="s">
        <v>49</v>
      </c>
      <c r="E32" s="16">
        <v>1976</v>
      </c>
      <c r="F32" s="15" t="s">
        <v>50</v>
      </c>
      <c r="G32" s="1">
        <f t="shared" si="0"/>
        <v>1</v>
      </c>
      <c r="H32" s="1">
        <f t="shared" si="6"/>
        <v>0</v>
      </c>
      <c r="I32" s="1">
        <f t="shared" si="5"/>
        <v>0</v>
      </c>
      <c r="L32" s="14">
        <f t="shared" si="3"/>
        <v>0</v>
      </c>
    </row>
    <row r="33" spans="1:12" ht="24.75" customHeight="1">
      <c r="A33" s="10">
        <v>28</v>
      </c>
      <c r="B33" s="11"/>
      <c r="C33" s="15"/>
      <c r="D33" s="15"/>
      <c r="E33" s="16"/>
      <c r="F33" s="15"/>
      <c r="G33" s="1">
        <f t="shared" si="0"/>
        <v>0</v>
      </c>
      <c r="H33" s="1">
        <f t="shared" si="6"/>
        <v>0</v>
      </c>
      <c r="I33" s="1">
        <f t="shared" si="5"/>
        <v>0</v>
      </c>
      <c r="L33" s="14">
        <f t="shared" si="3"/>
        <v>0</v>
      </c>
    </row>
    <row r="34" spans="1:12" ht="24.75" customHeight="1">
      <c r="A34" s="10">
        <v>29</v>
      </c>
      <c r="B34" s="11"/>
      <c r="C34" s="15" t="s">
        <v>40</v>
      </c>
      <c r="D34" s="15" t="s">
        <v>51</v>
      </c>
      <c r="E34" s="16">
        <v>1982</v>
      </c>
      <c r="F34" s="15" t="s">
        <v>52</v>
      </c>
      <c r="G34" s="1">
        <f t="shared" si="0"/>
        <v>1</v>
      </c>
      <c r="H34" s="1">
        <f t="shared" si="6"/>
        <v>0</v>
      </c>
      <c r="I34" s="1">
        <f t="shared" si="5"/>
        <v>0</v>
      </c>
      <c r="L34" s="14">
        <f t="shared" si="3"/>
        <v>0</v>
      </c>
    </row>
    <row r="35" spans="1:12" ht="24.75" customHeight="1">
      <c r="A35" s="10">
        <v>30</v>
      </c>
      <c r="B35" s="11"/>
      <c r="C35" s="15" t="s">
        <v>53</v>
      </c>
      <c r="D35" s="15" t="s">
        <v>54</v>
      </c>
      <c r="E35" s="16">
        <v>1992</v>
      </c>
      <c r="F35" s="15" t="s">
        <v>55</v>
      </c>
      <c r="G35" s="1">
        <f t="shared" si="0"/>
        <v>1</v>
      </c>
      <c r="H35" s="1">
        <f t="shared" si="6"/>
        <v>0</v>
      </c>
      <c r="I35" s="1">
        <f t="shared" si="5"/>
        <v>0</v>
      </c>
      <c r="L35" s="14">
        <f t="shared" si="3"/>
        <v>0</v>
      </c>
    </row>
    <row r="36" spans="1:12" ht="24.75" customHeight="1">
      <c r="A36" s="10">
        <v>31</v>
      </c>
      <c r="B36" s="11"/>
      <c r="C36" s="15" t="s">
        <v>56</v>
      </c>
      <c r="D36" s="15" t="s">
        <v>57</v>
      </c>
      <c r="E36" s="16">
        <v>1968</v>
      </c>
      <c r="F36" s="15" t="s">
        <v>58</v>
      </c>
      <c r="G36" s="1">
        <f t="shared" si="0"/>
        <v>1</v>
      </c>
      <c r="H36" s="1">
        <f t="shared" si="6"/>
        <v>0</v>
      </c>
      <c r="I36" s="1">
        <f t="shared" si="5"/>
        <v>0</v>
      </c>
      <c r="L36" s="14">
        <f t="shared" si="3"/>
        <v>0</v>
      </c>
    </row>
    <row r="37" spans="1:12" ht="24.75" customHeight="1">
      <c r="A37" s="10">
        <v>32</v>
      </c>
      <c r="B37" s="11"/>
      <c r="C37" s="15" t="s">
        <v>59</v>
      </c>
      <c r="D37" s="15" t="s">
        <v>60</v>
      </c>
      <c r="E37" s="16">
        <v>1985</v>
      </c>
      <c r="F37" s="15" t="s">
        <v>61</v>
      </c>
      <c r="G37" s="1">
        <f t="shared" si="0"/>
        <v>1</v>
      </c>
      <c r="H37" s="1">
        <f t="shared" si="6"/>
        <v>0</v>
      </c>
      <c r="I37" s="1">
        <f t="shared" si="5"/>
        <v>0</v>
      </c>
      <c r="L37" s="14">
        <f t="shared" si="3"/>
        <v>0</v>
      </c>
    </row>
    <row r="38" spans="1:12" ht="24.75" customHeight="1">
      <c r="A38" s="10">
        <v>33</v>
      </c>
      <c r="B38" s="11"/>
      <c r="C38" s="15" t="s">
        <v>62</v>
      </c>
      <c r="D38" s="15" t="s">
        <v>63</v>
      </c>
      <c r="E38" s="16">
        <v>1962</v>
      </c>
      <c r="F38" s="15" t="s">
        <v>64</v>
      </c>
      <c r="G38" s="1">
        <f t="shared" si="0"/>
        <v>1</v>
      </c>
      <c r="H38" s="1">
        <f t="shared" si="6"/>
        <v>0</v>
      </c>
      <c r="I38" s="1">
        <f t="shared" si="5"/>
        <v>0</v>
      </c>
      <c r="L38" s="14">
        <f t="shared" si="3"/>
        <v>0</v>
      </c>
    </row>
    <row r="39" spans="1:12" ht="24.75" customHeight="1">
      <c r="A39" s="10">
        <v>34</v>
      </c>
      <c r="B39" s="11"/>
      <c r="C39" s="15" t="s">
        <v>65</v>
      </c>
      <c r="D39" s="15" t="s">
        <v>66</v>
      </c>
      <c r="E39" s="16">
        <v>1991</v>
      </c>
      <c r="F39" s="15" t="s">
        <v>67</v>
      </c>
      <c r="G39" s="1">
        <f t="shared" si="0"/>
        <v>1</v>
      </c>
      <c r="H39" s="1">
        <f t="shared" si="6"/>
        <v>0</v>
      </c>
      <c r="I39" s="1">
        <f t="shared" si="5"/>
        <v>0</v>
      </c>
      <c r="L39" s="14">
        <f t="shared" si="3"/>
        <v>0</v>
      </c>
    </row>
    <row r="40" spans="1:12" ht="24.75" customHeight="1">
      <c r="A40" s="10">
        <v>35</v>
      </c>
      <c r="B40" s="11"/>
      <c r="C40" s="15" t="s">
        <v>22</v>
      </c>
      <c r="D40" s="15" t="s">
        <v>68</v>
      </c>
      <c r="E40" s="16">
        <v>1971</v>
      </c>
      <c r="F40" s="15" t="s">
        <v>69</v>
      </c>
      <c r="G40" s="1">
        <f t="shared" si="0"/>
        <v>1</v>
      </c>
      <c r="H40" s="1">
        <f t="shared" si="6"/>
        <v>0</v>
      </c>
      <c r="I40" s="1">
        <f t="shared" si="5"/>
        <v>0</v>
      </c>
      <c r="L40" s="14">
        <f t="shared" si="3"/>
        <v>0</v>
      </c>
    </row>
    <row r="41" spans="1:12" ht="24.75" customHeight="1">
      <c r="A41" s="10">
        <v>36</v>
      </c>
      <c r="B41" s="11"/>
      <c r="C41" s="15" t="s">
        <v>70</v>
      </c>
      <c r="D41" s="15" t="s">
        <v>71</v>
      </c>
      <c r="E41" s="16">
        <v>1978</v>
      </c>
      <c r="F41" s="15" t="s">
        <v>55</v>
      </c>
      <c r="G41" s="1">
        <f t="shared" si="0"/>
        <v>1</v>
      </c>
      <c r="H41" s="1">
        <f t="shared" si="6"/>
        <v>0</v>
      </c>
      <c r="I41" s="1">
        <f t="shared" si="5"/>
        <v>0</v>
      </c>
      <c r="L41" s="14">
        <f t="shared" si="3"/>
        <v>0</v>
      </c>
    </row>
    <row r="42" spans="1:12" ht="24.75" customHeight="1">
      <c r="A42" s="10">
        <v>37</v>
      </c>
      <c r="B42" s="11"/>
      <c r="C42" s="15" t="s">
        <v>72</v>
      </c>
      <c r="D42" s="15" t="s">
        <v>73</v>
      </c>
      <c r="E42" s="16">
        <v>2007</v>
      </c>
      <c r="F42" s="15" t="s">
        <v>12</v>
      </c>
      <c r="G42" s="1">
        <f t="shared" si="0"/>
        <v>1</v>
      </c>
      <c r="H42" s="1">
        <f t="shared" si="6"/>
        <v>0</v>
      </c>
      <c r="I42" s="1">
        <f t="shared" si="5"/>
        <v>0</v>
      </c>
      <c r="L42" s="14">
        <f t="shared" si="3"/>
        <v>0</v>
      </c>
    </row>
    <row r="43" spans="1:12" ht="24.75" customHeight="1">
      <c r="A43" s="10">
        <v>38</v>
      </c>
      <c r="B43" s="11"/>
      <c r="C43" s="15" t="s">
        <v>74</v>
      </c>
      <c r="D43" s="15" t="s">
        <v>75</v>
      </c>
      <c r="E43" s="16">
        <v>1973</v>
      </c>
      <c r="F43" s="15" t="s">
        <v>76</v>
      </c>
      <c r="G43" s="1">
        <f t="shared" si="0"/>
        <v>1</v>
      </c>
      <c r="H43" s="1">
        <f t="shared" si="6"/>
        <v>0</v>
      </c>
      <c r="I43" s="1">
        <f t="shared" si="5"/>
        <v>0</v>
      </c>
      <c r="L43" s="14">
        <f t="shared" si="3"/>
        <v>0</v>
      </c>
    </row>
    <row r="44" spans="1:12" ht="24.75" customHeight="1">
      <c r="A44" s="10">
        <v>39</v>
      </c>
      <c r="B44" s="11"/>
      <c r="C44" s="15" t="s">
        <v>43</v>
      </c>
      <c r="D44" s="15" t="s">
        <v>77</v>
      </c>
      <c r="E44" s="16">
        <v>1980</v>
      </c>
      <c r="F44" s="15" t="s">
        <v>78</v>
      </c>
      <c r="G44" s="1">
        <f t="shared" si="0"/>
        <v>1</v>
      </c>
      <c r="H44" s="1">
        <f t="shared" si="6"/>
        <v>0</v>
      </c>
      <c r="I44" s="17">
        <f t="shared" si="5"/>
        <v>0</v>
      </c>
      <c r="L44" s="14">
        <f t="shared" si="3"/>
        <v>0</v>
      </c>
    </row>
    <row r="45" spans="1:12" ht="24.75" customHeight="1">
      <c r="A45" s="10">
        <v>40</v>
      </c>
      <c r="B45" s="11"/>
      <c r="C45" s="15" t="s">
        <v>79</v>
      </c>
      <c r="D45" s="15" t="s">
        <v>80</v>
      </c>
      <c r="E45" s="16">
        <v>1967</v>
      </c>
      <c r="F45" s="15" t="s">
        <v>78</v>
      </c>
      <c r="G45" s="1">
        <f t="shared" si="0"/>
        <v>1</v>
      </c>
      <c r="H45" s="1">
        <f t="shared" si="6"/>
        <v>0</v>
      </c>
      <c r="I45" s="1">
        <f t="shared" si="5"/>
        <v>0</v>
      </c>
      <c r="L45" s="14">
        <f t="shared" si="3"/>
        <v>0</v>
      </c>
    </row>
    <row r="46" spans="1:12" ht="24.75" customHeight="1">
      <c r="A46" s="10">
        <v>41</v>
      </c>
      <c r="B46" s="11"/>
      <c r="C46" s="15" t="s">
        <v>81</v>
      </c>
      <c r="D46" s="15" t="s">
        <v>82</v>
      </c>
      <c r="E46" s="16">
        <v>1980</v>
      </c>
      <c r="F46" s="15" t="s">
        <v>83</v>
      </c>
      <c r="G46" s="1">
        <f t="shared" si="0"/>
        <v>1</v>
      </c>
      <c r="H46" s="1">
        <f t="shared" si="6"/>
        <v>0</v>
      </c>
      <c r="I46" s="1">
        <f t="shared" si="5"/>
        <v>0</v>
      </c>
      <c r="L46" s="14">
        <f t="shared" si="3"/>
        <v>0</v>
      </c>
    </row>
    <row r="47" spans="1:12" ht="24.75" customHeight="1">
      <c r="A47" s="10">
        <v>42</v>
      </c>
      <c r="B47" s="11"/>
      <c r="C47" s="15" t="s">
        <v>84</v>
      </c>
      <c r="D47" s="15" t="s">
        <v>85</v>
      </c>
      <c r="E47" s="16">
        <v>1950</v>
      </c>
      <c r="F47" s="15" t="s">
        <v>86</v>
      </c>
      <c r="G47" s="1">
        <f t="shared" si="0"/>
        <v>1</v>
      </c>
      <c r="H47" s="1">
        <f t="shared" si="6"/>
        <v>0</v>
      </c>
      <c r="I47" s="1">
        <f t="shared" si="5"/>
        <v>0</v>
      </c>
      <c r="L47" s="14">
        <f t="shared" si="3"/>
        <v>0</v>
      </c>
    </row>
    <row r="48" spans="1:12" ht="24.75" customHeight="1">
      <c r="A48" s="10">
        <v>43</v>
      </c>
      <c r="B48" s="11"/>
      <c r="C48" s="15" t="s">
        <v>87</v>
      </c>
      <c r="D48" s="15" t="s">
        <v>88</v>
      </c>
      <c r="E48" s="16">
        <v>2010</v>
      </c>
      <c r="F48" s="15" t="s">
        <v>89</v>
      </c>
      <c r="G48" s="1">
        <f t="shared" si="0"/>
        <v>1</v>
      </c>
      <c r="H48" s="1">
        <f t="shared" si="6"/>
        <v>0</v>
      </c>
      <c r="I48" s="18">
        <f t="shared" si="5"/>
        <v>0</v>
      </c>
      <c r="L48" s="14">
        <f t="shared" si="3"/>
        <v>0</v>
      </c>
    </row>
    <row r="49" spans="1:12" ht="24.75" customHeight="1">
      <c r="A49" s="10">
        <v>44</v>
      </c>
      <c r="B49" s="11"/>
      <c r="C49" s="15" t="s">
        <v>81</v>
      </c>
      <c r="D49" s="15" t="s">
        <v>88</v>
      </c>
      <c r="E49" s="16">
        <v>2005</v>
      </c>
      <c r="F49" s="15" t="s">
        <v>89</v>
      </c>
      <c r="G49" s="1">
        <f t="shared" si="0"/>
        <v>1</v>
      </c>
      <c r="H49" s="1">
        <f t="shared" si="6"/>
        <v>0</v>
      </c>
      <c r="I49" s="1">
        <f t="shared" si="5"/>
        <v>0</v>
      </c>
      <c r="L49" s="14">
        <f t="shared" si="3"/>
        <v>0</v>
      </c>
    </row>
    <row r="50" spans="1:12" ht="24.75" customHeight="1">
      <c r="A50" s="10">
        <v>45</v>
      </c>
      <c r="B50" s="11"/>
      <c r="C50" s="15" t="s">
        <v>79</v>
      </c>
      <c r="D50" s="15" t="s">
        <v>88</v>
      </c>
      <c r="E50" s="16">
        <v>1976</v>
      </c>
      <c r="F50" s="15" t="s">
        <v>89</v>
      </c>
      <c r="G50" s="1">
        <f t="shared" si="0"/>
        <v>1</v>
      </c>
      <c r="H50" s="1">
        <f t="shared" si="6"/>
        <v>0</v>
      </c>
      <c r="I50" s="1">
        <f t="shared" si="5"/>
        <v>0</v>
      </c>
      <c r="L50" s="14">
        <f t="shared" si="3"/>
        <v>0</v>
      </c>
    </row>
    <row r="51" spans="1:12" ht="24.75" customHeight="1">
      <c r="A51" s="10">
        <v>46</v>
      </c>
      <c r="B51" s="11"/>
      <c r="C51" s="15" t="s">
        <v>79</v>
      </c>
      <c r="D51" s="15" t="s">
        <v>90</v>
      </c>
      <c r="E51" s="16">
        <v>1990</v>
      </c>
      <c r="F51" s="15" t="s">
        <v>55</v>
      </c>
      <c r="G51" s="1">
        <f t="shared" si="0"/>
        <v>1</v>
      </c>
      <c r="H51" s="1">
        <f t="shared" si="6"/>
        <v>0</v>
      </c>
      <c r="I51" s="1">
        <f t="shared" si="5"/>
        <v>0</v>
      </c>
      <c r="L51" s="14">
        <f t="shared" si="3"/>
        <v>0</v>
      </c>
    </row>
    <row r="52" spans="1:12" ht="24.75" customHeight="1">
      <c r="A52" s="10">
        <v>47</v>
      </c>
      <c r="B52" s="11"/>
      <c r="C52" s="15" t="s">
        <v>91</v>
      </c>
      <c r="D52" s="15" t="s">
        <v>92</v>
      </c>
      <c r="E52" s="16">
        <v>1983</v>
      </c>
      <c r="F52" s="15" t="s">
        <v>93</v>
      </c>
      <c r="G52" s="1">
        <f t="shared" si="0"/>
        <v>1</v>
      </c>
      <c r="H52" s="1">
        <f t="shared" si="6"/>
        <v>0</v>
      </c>
      <c r="I52" s="1">
        <f t="shared" si="5"/>
        <v>0</v>
      </c>
      <c r="L52" s="14">
        <f t="shared" si="3"/>
        <v>0</v>
      </c>
    </row>
    <row r="53" spans="1:12" ht="24.75" customHeight="1">
      <c r="A53" s="10">
        <v>48</v>
      </c>
      <c r="B53" s="11"/>
      <c r="C53" s="15" t="s">
        <v>94</v>
      </c>
      <c r="D53" s="15" t="s">
        <v>95</v>
      </c>
      <c r="E53" s="16">
        <v>1984</v>
      </c>
      <c r="F53" s="15" t="s">
        <v>96</v>
      </c>
      <c r="G53" s="1">
        <f t="shared" si="0"/>
        <v>1</v>
      </c>
      <c r="H53" s="1">
        <f t="shared" si="6"/>
        <v>0</v>
      </c>
      <c r="I53" s="1">
        <f t="shared" si="5"/>
        <v>0</v>
      </c>
      <c r="L53" s="14">
        <f t="shared" si="3"/>
        <v>0</v>
      </c>
    </row>
    <row r="54" spans="1:12" ht="24.75" customHeight="1">
      <c r="A54" s="10">
        <v>49</v>
      </c>
      <c r="B54" s="11"/>
      <c r="C54" s="15" t="s">
        <v>97</v>
      </c>
      <c r="D54" s="15" t="s">
        <v>98</v>
      </c>
      <c r="E54" s="16">
        <v>1982</v>
      </c>
      <c r="F54" s="15" t="s">
        <v>99</v>
      </c>
      <c r="G54" s="1">
        <f t="shared" si="0"/>
        <v>1</v>
      </c>
      <c r="H54" s="1">
        <f t="shared" si="6"/>
        <v>0</v>
      </c>
      <c r="I54" s="1">
        <f t="shared" si="5"/>
        <v>0</v>
      </c>
      <c r="L54" s="14">
        <f t="shared" si="3"/>
        <v>0</v>
      </c>
    </row>
    <row r="55" spans="1:12" ht="24.75" customHeight="1">
      <c r="A55" s="10">
        <v>50</v>
      </c>
      <c r="B55" s="11"/>
      <c r="C55" s="15" t="s">
        <v>100</v>
      </c>
      <c r="D55" s="15" t="s">
        <v>101</v>
      </c>
      <c r="E55" s="16">
        <v>1954</v>
      </c>
      <c r="F55" s="15" t="s">
        <v>102</v>
      </c>
      <c r="G55" s="1">
        <f t="shared" si="0"/>
        <v>1</v>
      </c>
      <c r="H55" s="1">
        <f t="shared" si="6"/>
        <v>0</v>
      </c>
      <c r="I55" s="1">
        <f t="shared" si="5"/>
        <v>0</v>
      </c>
      <c r="L55" s="14">
        <f t="shared" si="3"/>
        <v>0</v>
      </c>
    </row>
    <row r="56" spans="1:12" ht="24.75" customHeight="1">
      <c r="A56" s="10">
        <v>51</v>
      </c>
      <c r="B56" s="11"/>
      <c r="C56" s="15"/>
      <c r="D56" s="15"/>
      <c r="E56" s="16"/>
      <c r="F56" s="15"/>
      <c r="G56" s="1">
        <f t="shared" si="0"/>
        <v>0</v>
      </c>
      <c r="H56" s="1">
        <f t="shared" si="6"/>
        <v>0</v>
      </c>
      <c r="I56" s="1">
        <f t="shared" si="5"/>
        <v>0</v>
      </c>
      <c r="L56" s="14">
        <f t="shared" si="3"/>
        <v>0</v>
      </c>
    </row>
    <row r="57" spans="1:12" ht="24.75" customHeight="1">
      <c r="A57" s="10">
        <v>52</v>
      </c>
      <c r="B57" s="11"/>
      <c r="C57" s="15" t="s">
        <v>103</v>
      </c>
      <c r="D57" s="15" t="s">
        <v>104</v>
      </c>
      <c r="E57" s="16">
        <v>2007</v>
      </c>
      <c r="F57" s="15" t="s">
        <v>105</v>
      </c>
      <c r="G57" s="1">
        <f t="shared" si="0"/>
        <v>1</v>
      </c>
      <c r="H57" s="1">
        <f t="shared" si="6"/>
        <v>0</v>
      </c>
      <c r="I57" s="1">
        <f t="shared" si="5"/>
        <v>0</v>
      </c>
      <c r="L57" s="14">
        <f t="shared" si="3"/>
        <v>0</v>
      </c>
    </row>
    <row r="58" spans="1:12" ht="24.75" customHeight="1">
      <c r="A58" s="10">
        <v>53</v>
      </c>
      <c r="B58" s="11"/>
      <c r="C58" s="15"/>
      <c r="D58" s="15"/>
      <c r="E58" s="16"/>
      <c r="F58" s="15"/>
      <c r="G58" s="1">
        <f t="shared" si="0"/>
        <v>0</v>
      </c>
      <c r="H58" s="1">
        <f t="shared" si="6"/>
        <v>0</v>
      </c>
      <c r="I58" s="1">
        <f t="shared" si="5"/>
        <v>0</v>
      </c>
      <c r="L58" s="14">
        <f t="shared" si="3"/>
        <v>0</v>
      </c>
    </row>
    <row r="59" spans="1:12" ht="24.75" customHeight="1">
      <c r="A59" s="10">
        <v>54</v>
      </c>
      <c r="B59" s="11"/>
      <c r="C59" s="15" t="s">
        <v>106</v>
      </c>
      <c r="D59" s="15" t="s">
        <v>107</v>
      </c>
      <c r="E59" s="16">
        <v>1993</v>
      </c>
      <c r="F59" s="15" t="s">
        <v>55</v>
      </c>
      <c r="G59" s="1">
        <f t="shared" si="0"/>
        <v>1</v>
      </c>
      <c r="H59" s="1">
        <f t="shared" si="6"/>
        <v>0</v>
      </c>
      <c r="I59" s="1">
        <f t="shared" si="5"/>
        <v>0</v>
      </c>
      <c r="L59" s="14">
        <f t="shared" si="3"/>
        <v>0</v>
      </c>
    </row>
    <row r="60" spans="1:12" ht="24.75" customHeight="1">
      <c r="A60" s="10">
        <v>55</v>
      </c>
      <c r="B60" s="11"/>
      <c r="C60" s="15" t="s">
        <v>108</v>
      </c>
      <c r="D60" s="15" t="s">
        <v>109</v>
      </c>
      <c r="E60" s="16">
        <v>1969</v>
      </c>
      <c r="F60" s="15" t="s">
        <v>110</v>
      </c>
      <c r="G60" s="1">
        <f t="shared" si="0"/>
        <v>1</v>
      </c>
      <c r="H60" s="1">
        <f t="shared" si="6"/>
        <v>0</v>
      </c>
      <c r="I60" s="1">
        <f t="shared" si="5"/>
        <v>0</v>
      </c>
      <c r="L60" s="14">
        <f t="shared" si="3"/>
        <v>0</v>
      </c>
    </row>
    <row r="61" spans="1:12" ht="24.75" customHeight="1">
      <c r="A61" s="10">
        <v>56</v>
      </c>
      <c r="B61" s="11"/>
      <c r="C61" s="15"/>
      <c r="D61" s="15"/>
      <c r="E61" s="16"/>
      <c r="F61" s="15"/>
      <c r="G61" s="1">
        <f t="shared" si="0"/>
        <v>0</v>
      </c>
      <c r="H61" s="1">
        <f t="shared" si="6"/>
        <v>0</v>
      </c>
      <c r="I61" s="1">
        <f t="shared" si="5"/>
        <v>0</v>
      </c>
      <c r="L61" s="14">
        <f t="shared" si="3"/>
        <v>0</v>
      </c>
    </row>
    <row r="62" spans="1:12" ht="24.75" customHeight="1">
      <c r="A62" s="10">
        <v>57</v>
      </c>
      <c r="B62" s="11"/>
      <c r="C62" s="15" t="s">
        <v>111</v>
      </c>
      <c r="D62" s="15" t="s">
        <v>112</v>
      </c>
      <c r="E62" s="16">
        <v>1961</v>
      </c>
      <c r="F62" s="15" t="s">
        <v>113</v>
      </c>
      <c r="G62" s="1">
        <f t="shared" si="0"/>
        <v>1</v>
      </c>
      <c r="H62" s="1">
        <f t="shared" si="6"/>
        <v>0</v>
      </c>
      <c r="I62" s="1">
        <f t="shared" si="5"/>
        <v>0</v>
      </c>
      <c r="L62" s="14">
        <f t="shared" si="3"/>
        <v>0</v>
      </c>
    </row>
    <row r="63" spans="1:12" ht="24.75" customHeight="1">
      <c r="A63" s="10">
        <v>58</v>
      </c>
      <c r="B63" s="11"/>
      <c r="C63" s="15"/>
      <c r="D63" s="15"/>
      <c r="E63" s="16"/>
      <c r="F63" s="15"/>
      <c r="G63" s="1">
        <f t="shared" si="0"/>
        <v>0</v>
      </c>
      <c r="H63" s="1">
        <f t="shared" si="6"/>
        <v>0</v>
      </c>
      <c r="I63" s="1">
        <f t="shared" si="5"/>
        <v>0</v>
      </c>
      <c r="L63" s="14">
        <f t="shared" si="3"/>
        <v>0</v>
      </c>
    </row>
    <row r="64" spans="1:12" ht="24.75" customHeight="1">
      <c r="A64" s="10">
        <v>59</v>
      </c>
      <c r="B64" s="11"/>
      <c r="C64" s="15" t="s">
        <v>114</v>
      </c>
      <c r="D64" s="15" t="s">
        <v>115</v>
      </c>
      <c r="E64" s="16">
        <v>1964</v>
      </c>
      <c r="F64" s="15" t="s">
        <v>116</v>
      </c>
      <c r="G64" s="1">
        <f t="shared" si="0"/>
        <v>1</v>
      </c>
      <c r="H64" s="1">
        <f t="shared" si="6"/>
        <v>0</v>
      </c>
      <c r="I64" s="1">
        <f t="shared" si="5"/>
        <v>0</v>
      </c>
      <c r="L64" s="14">
        <f t="shared" si="3"/>
        <v>0</v>
      </c>
    </row>
    <row r="65" spans="1:12" ht="24.75" customHeight="1">
      <c r="A65" s="10">
        <v>60</v>
      </c>
      <c r="B65" s="11"/>
      <c r="C65" s="15"/>
      <c r="D65" s="15"/>
      <c r="E65" s="16"/>
      <c r="F65" s="15"/>
      <c r="G65" s="1">
        <f t="shared" si="0"/>
        <v>0</v>
      </c>
      <c r="H65" s="1">
        <f t="shared" si="6"/>
        <v>0</v>
      </c>
      <c r="I65" s="1">
        <f t="shared" si="5"/>
        <v>0</v>
      </c>
      <c r="L65" s="14">
        <f t="shared" si="3"/>
        <v>0</v>
      </c>
    </row>
    <row r="66" spans="1:12" ht="24.75" customHeight="1">
      <c r="A66" s="10">
        <v>61</v>
      </c>
      <c r="B66" s="11"/>
      <c r="C66" s="15" t="s">
        <v>94</v>
      </c>
      <c r="D66" s="15" t="s">
        <v>117</v>
      </c>
      <c r="E66" s="16">
        <v>1990</v>
      </c>
      <c r="F66" s="15" t="s">
        <v>52</v>
      </c>
      <c r="G66" s="1">
        <f t="shared" si="0"/>
        <v>1</v>
      </c>
      <c r="H66" s="1">
        <f t="shared" si="6"/>
        <v>0</v>
      </c>
      <c r="I66" s="1">
        <f t="shared" si="5"/>
        <v>0</v>
      </c>
      <c r="L66" s="14">
        <f t="shared" si="3"/>
        <v>0</v>
      </c>
    </row>
    <row r="67" spans="1:12" ht="24.75" customHeight="1">
      <c r="A67" s="10">
        <v>62</v>
      </c>
      <c r="B67" s="11"/>
      <c r="C67" s="15"/>
      <c r="D67" s="15"/>
      <c r="E67" s="16"/>
      <c r="F67" s="15"/>
      <c r="G67" s="1">
        <f t="shared" si="0"/>
        <v>0</v>
      </c>
      <c r="H67" s="1">
        <f t="shared" si="6"/>
        <v>0</v>
      </c>
      <c r="I67" s="1">
        <f t="shared" si="5"/>
        <v>0</v>
      </c>
      <c r="L67" s="14">
        <f t="shared" si="3"/>
        <v>0</v>
      </c>
    </row>
    <row r="68" spans="1:12" ht="24.75" customHeight="1">
      <c r="A68" s="10">
        <v>63</v>
      </c>
      <c r="B68" s="11"/>
      <c r="C68" s="15"/>
      <c r="D68" s="15"/>
      <c r="E68" s="16"/>
      <c r="F68" s="15"/>
      <c r="G68" s="1">
        <f t="shared" si="0"/>
        <v>0</v>
      </c>
      <c r="H68" s="1">
        <f t="shared" si="6"/>
        <v>0</v>
      </c>
      <c r="I68" s="1">
        <f t="shared" si="5"/>
        <v>0</v>
      </c>
      <c r="L68" s="14">
        <f t="shared" si="3"/>
        <v>0</v>
      </c>
    </row>
    <row r="69" spans="1:12" ht="24.75" customHeight="1">
      <c r="A69" s="10">
        <v>64</v>
      </c>
      <c r="B69" s="11"/>
      <c r="C69" s="15"/>
      <c r="D69" s="15"/>
      <c r="E69" s="16"/>
      <c r="F69" s="15"/>
      <c r="G69" s="1">
        <f t="shared" si="0"/>
        <v>0</v>
      </c>
      <c r="H69" s="1">
        <f t="shared" si="6"/>
        <v>0</v>
      </c>
      <c r="I69" s="1">
        <f t="shared" si="5"/>
        <v>0</v>
      </c>
      <c r="J69" s="2">
        <f>MIN(E6:E70)</f>
        <v>1950</v>
      </c>
      <c r="K69" s="2">
        <f>MAX(E6:E69)</f>
        <v>2010</v>
      </c>
      <c r="L69" s="14">
        <f t="shared" si="3"/>
        <v>0</v>
      </c>
    </row>
    <row r="70" spans="1:12" ht="24.75" customHeight="1">
      <c r="A70" s="10">
        <v>65</v>
      </c>
      <c r="B70" s="11"/>
      <c r="C70" s="15"/>
      <c r="D70" s="15"/>
      <c r="E70" s="16"/>
      <c r="F70" s="15"/>
      <c r="G70" s="1">
        <f t="shared" si="0"/>
        <v>0</v>
      </c>
      <c r="L70" s="14">
        <f t="shared" si="3"/>
        <v>0</v>
      </c>
    </row>
    <row r="71" spans="1:12" ht="24.75" customHeight="1">
      <c r="A71" s="10">
        <v>66</v>
      </c>
      <c r="B71" s="11"/>
      <c r="C71" s="15"/>
      <c r="D71" s="15"/>
      <c r="E71" s="16"/>
      <c r="F71" s="15"/>
      <c r="G71" s="1">
        <f t="shared" si="0"/>
        <v>0</v>
      </c>
      <c r="L71" s="14">
        <f t="shared" si="3"/>
        <v>0</v>
      </c>
    </row>
    <row r="72" spans="1:12" ht="24.75" customHeight="1">
      <c r="A72" s="10">
        <v>67</v>
      </c>
      <c r="B72" s="11"/>
      <c r="C72" s="15"/>
      <c r="D72" s="15"/>
      <c r="E72" s="16"/>
      <c r="F72" s="15"/>
      <c r="G72" s="1">
        <f t="shared" si="0"/>
        <v>0</v>
      </c>
      <c r="L72" s="14">
        <f t="shared" si="3"/>
        <v>0</v>
      </c>
    </row>
    <row r="73" spans="1:12" ht="24.75" customHeight="1">
      <c r="A73" s="10">
        <v>68</v>
      </c>
      <c r="B73" s="11"/>
      <c r="C73" s="15"/>
      <c r="D73" s="15"/>
      <c r="E73" s="16"/>
      <c r="F73" s="15"/>
      <c r="G73" s="1">
        <f t="shared" si="0"/>
        <v>0</v>
      </c>
      <c r="L73" s="14">
        <f t="shared" si="3"/>
        <v>0</v>
      </c>
    </row>
    <row r="74" spans="1:12" ht="24.75" customHeight="1">
      <c r="A74" s="10">
        <v>69</v>
      </c>
      <c r="B74" s="11"/>
      <c r="C74" s="15"/>
      <c r="D74" s="15"/>
      <c r="E74" s="16"/>
      <c r="F74" s="15"/>
      <c r="G74" s="1">
        <f t="shared" si="0"/>
        <v>0</v>
      </c>
      <c r="L74" s="14">
        <f t="shared" si="3"/>
        <v>0</v>
      </c>
    </row>
    <row r="75" spans="1:12" ht="24.75" customHeight="1">
      <c r="A75" s="10">
        <v>70</v>
      </c>
      <c r="B75" s="11"/>
      <c r="C75" s="15"/>
      <c r="D75" s="15"/>
      <c r="E75" s="16"/>
      <c r="F75" s="15"/>
      <c r="G75" s="1">
        <f t="shared" si="0"/>
        <v>0</v>
      </c>
      <c r="L75" s="14">
        <f t="shared" si="3"/>
        <v>0</v>
      </c>
    </row>
    <row r="76" spans="1:12" ht="24.75" customHeight="1">
      <c r="A76" s="10">
        <v>71</v>
      </c>
      <c r="B76" s="11"/>
      <c r="C76" s="15"/>
      <c r="D76" s="15"/>
      <c r="E76" s="16"/>
      <c r="F76" s="15"/>
      <c r="G76" s="1">
        <f t="shared" si="0"/>
        <v>0</v>
      </c>
      <c r="L76" s="14">
        <f t="shared" si="3"/>
        <v>0</v>
      </c>
    </row>
    <row r="77" spans="1:12" ht="24.75" customHeight="1">
      <c r="A77" s="10">
        <v>72</v>
      </c>
      <c r="B77" s="11"/>
      <c r="C77" s="15"/>
      <c r="D77" s="15"/>
      <c r="E77" s="16"/>
      <c r="F77" s="15"/>
      <c r="G77" s="1">
        <f t="shared" si="0"/>
        <v>0</v>
      </c>
      <c r="L77" s="14">
        <f t="shared" si="3"/>
        <v>0</v>
      </c>
    </row>
    <row r="78" spans="1:12" ht="24.75" customHeight="1">
      <c r="A78" s="10">
        <v>73</v>
      </c>
      <c r="B78" s="11"/>
      <c r="C78" s="15"/>
      <c r="D78" s="15"/>
      <c r="E78" s="16"/>
      <c r="F78" s="15"/>
      <c r="G78" s="1">
        <f t="shared" si="0"/>
        <v>0</v>
      </c>
      <c r="L78" s="14">
        <f t="shared" si="3"/>
        <v>0</v>
      </c>
    </row>
    <row r="79" spans="1:12" ht="24.75" customHeight="1">
      <c r="A79" s="10">
        <v>74</v>
      </c>
      <c r="B79" s="11"/>
      <c r="C79" s="19"/>
      <c r="D79" s="19"/>
      <c r="E79" s="20"/>
      <c r="F79" s="19"/>
      <c r="G79" s="1">
        <f t="shared" si="0"/>
        <v>0</v>
      </c>
      <c r="L79" s="14">
        <f t="shared" si="3"/>
        <v>0</v>
      </c>
    </row>
    <row r="80" spans="1:12" ht="24.75" customHeight="1">
      <c r="A80" s="10">
        <v>75</v>
      </c>
      <c r="B80" s="21"/>
      <c r="C80" s="15"/>
      <c r="D80" s="15"/>
      <c r="E80" s="16"/>
      <c r="F80" s="15"/>
      <c r="G80" s="1">
        <f t="shared" si="0"/>
        <v>0</v>
      </c>
      <c r="L80" s="14">
        <f t="shared" si="3"/>
        <v>0</v>
      </c>
    </row>
    <row r="81" spans="1:12" ht="24.75" customHeight="1">
      <c r="A81" s="10">
        <v>76</v>
      </c>
      <c r="B81" s="21"/>
      <c r="C81" s="15"/>
      <c r="D81" s="15"/>
      <c r="E81" s="16"/>
      <c r="F81" s="15"/>
      <c r="G81" s="1">
        <f t="shared" si="0"/>
        <v>0</v>
      </c>
      <c r="L81" s="14">
        <f t="shared" si="3"/>
        <v>0</v>
      </c>
    </row>
    <row r="82" spans="1:12" ht="24.75" customHeight="1">
      <c r="A82" s="10">
        <v>77</v>
      </c>
      <c r="B82" s="21"/>
      <c r="C82" s="15" t="s">
        <v>22</v>
      </c>
      <c r="D82" s="15" t="s">
        <v>118</v>
      </c>
      <c r="E82" s="16">
        <v>1963</v>
      </c>
      <c r="F82" s="15" t="s">
        <v>119</v>
      </c>
      <c r="G82" s="1">
        <f t="shared" si="0"/>
        <v>1</v>
      </c>
      <c r="L82" s="14">
        <f t="shared" si="3"/>
        <v>0</v>
      </c>
    </row>
    <row r="83" spans="1:12" ht="24.75" customHeight="1">
      <c r="A83" s="10">
        <v>78</v>
      </c>
      <c r="B83" s="21"/>
      <c r="C83" s="15"/>
      <c r="D83" s="15"/>
      <c r="E83" s="16"/>
      <c r="F83" s="15"/>
      <c r="G83" s="1">
        <f t="shared" si="0"/>
        <v>0</v>
      </c>
      <c r="L83" s="14">
        <f t="shared" si="3"/>
        <v>0</v>
      </c>
    </row>
    <row r="84" spans="1:12" ht="24.75" customHeight="1">
      <c r="A84" s="10">
        <v>79</v>
      </c>
      <c r="B84" s="11"/>
      <c r="C84"/>
      <c r="D84"/>
      <c r="E84"/>
      <c r="F84"/>
      <c r="G84" s="1">
        <f t="shared" si="0"/>
        <v>0</v>
      </c>
      <c r="L84" s="14">
        <f t="shared" si="3"/>
        <v>0</v>
      </c>
    </row>
    <row r="85" spans="1:12" ht="24.75" customHeight="1">
      <c r="A85" s="10">
        <v>80</v>
      </c>
      <c r="B85" s="11"/>
      <c r="C85"/>
      <c r="D85"/>
      <c r="E85"/>
      <c r="F85"/>
      <c r="G85" s="1">
        <f t="shared" si="0"/>
        <v>0</v>
      </c>
      <c r="L85" s="14">
        <f t="shared" si="3"/>
        <v>0</v>
      </c>
    </row>
    <row r="86" spans="1:12" ht="24.75" customHeight="1">
      <c r="A86" s="10">
        <v>81</v>
      </c>
      <c r="B86" s="11"/>
      <c r="C86"/>
      <c r="D86"/>
      <c r="E86"/>
      <c r="F86"/>
      <c r="G86" s="1">
        <f t="shared" si="0"/>
        <v>0</v>
      </c>
      <c r="L86" s="7">
        <f t="shared" si="3"/>
        <v>0</v>
      </c>
    </row>
    <row r="87" spans="1:12" ht="24.75" customHeight="1">
      <c r="A87" s="10">
        <v>82</v>
      </c>
      <c r="B87" s="11"/>
      <c r="C87"/>
      <c r="D87"/>
      <c r="E87"/>
      <c r="F87"/>
      <c r="G87" s="1">
        <f t="shared" si="0"/>
        <v>0</v>
      </c>
      <c r="L87" s="7">
        <f t="shared" si="3"/>
        <v>0</v>
      </c>
    </row>
    <row r="88" spans="1:12" ht="24.75" customHeight="1">
      <c r="A88" s="10">
        <v>83</v>
      </c>
      <c r="B88" s="11"/>
      <c r="C88"/>
      <c r="D88"/>
      <c r="E88"/>
      <c r="F88"/>
      <c r="G88" s="1">
        <f t="shared" si="0"/>
        <v>0</v>
      </c>
      <c r="L88" s="7">
        <f t="shared" si="3"/>
        <v>0</v>
      </c>
    </row>
    <row r="89" spans="1:12" ht="24.75" customHeight="1">
      <c r="A89" s="10">
        <v>84</v>
      </c>
      <c r="B89" s="11"/>
      <c r="C89"/>
      <c r="D89"/>
      <c r="E89"/>
      <c r="F89"/>
      <c r="G89" s="1">
        <f t="shared" si="0"/>
        <v>0</v>
      </c>
      <c r="L89" s="7">
        <f t="shared" si="3"/>
        <v>0</v>
      </c>
    </row>
    <row r="90" spans="1:12" ht="24.75" customHeight="1">
      <c r="A90" s="10">
        <v>85</v>
      </c>
      <c r="B90" s="11"/>
      <c r="C90"/>
      <c r="D90"/>
      <c r="E90"/>
      <c r="F90"/>
      <c r="G90" s="1">
        <f t="shared" si="0"/>
        <v>0</v>
      </c>
      <c r="L90" s="7">
        <f t="shared" si="3"/>
        <v>0</v>
      </c>
    </row>
    <row r="91" spans="1:12" ht="24.75" customHeight="1">
      <c r="A91" s="10">
        <v>86</v>
      </c>
      <c r="B91" s="11"/>
      <c r="C91"/>
      <c r="D91"/>
      <c r="E91"/>
      <c r="F91"/>
      <c r="G91" s="1">
        <f t="shared" si="0"/>
        <v>0</v>
      </c>
      <c r="L91" s="7">
        <f t="shared" si="3"/>
        <v>0</v>
      </c>
    </row>
    <row r="92" spans="1:12" ht="24.75" customHeight="1">
      <c r="A92" s="10">
        <v>87</v>
      </c>
      <c r="B92" s="11"/>
      <c r="C92"/>
      <c r="D92"/>
      <c r="E92"/>
      <c r="F92"/>
      <c r="G92" s="1">
        <f t="shared" si="0"/>
        <v>0</v>
      </c>
      <c r="L92" s="7">
        <f t="shared" si="3"/>
        <v>0</v>
      </c>
    </row>
    <row r="93" spans="1:12" ht="24.75" customHeight="1">
      <c r="A93" s="10">
        <v>88</v>
      </c>
      <c r="B93" s="11"/>
      <c r="C93"/>
      <c r="D93"/>
      <c r="E93"/>
      <c r="F93"/>
      <c r="G93" s="1">
        <f t="shared" si="0"/>
        <v>0</v>
      </c>
      <c r="L93" s="7">
        <f t="shared" si="3"/>
        <v>0</v>
      </c>
    </row>
    <row r="94" spans="1:12" ht="24.75" customHeight="1">
      <c r="A94" s="10">
        <v>89</v>
      </c>
      <c r="B94" s="11"/>
      <c r="C94"/>
      <c r="D94"/>
      <c r="E94"/>
      <c r="F94"/>
      <c r="G94" s="1">
        <f t="shared" si="0"/>
        <v>0</v>
      </c>
      <c r="L94" s="7">
        <f t="shared" si="3"/>
        <v>0</v>
      </c>
    </row>
    <row r="95" spans="1:12" ht="24.75" customHeight="1">
      <c r="A95" s="10">
        <v>90</v>
      </c>
      <c r="B95" s="11"/>
      <c r="C95"/>
      <c r="D95"/>
      <c r="E95"/>
      <c r="F95"/>
      <c r="G95" s="1">
        <f t="shared" si="0"/>
        <v>0</v>
      </c>
      <c r="L95" s="7">
        <f t="shared" si="3"/>
        <v>0</v>
      </c>
    </row>
    <row r="96" spans="1:12" ht="24.75" customHeight="1">
      <c r="A96" s="10">
        <v>91</v>
      </c>
      <c r="B96" s="11"/>
      <c r="C96"/>
      <c r="D96"/>
      <c r="E96"/>
      <c r="F96"/>
      <c r="G96" s="1">
        <f t="shared" si="0"/>
        <v>0</v>
      </c>
      <c r="L96" s="7">
        <f t="shared" si="3"/>
        <v>0</v>
      </c>
    </row>
    <row r="97" spans="1:12" ht="24.75" customHeight="1">
      <c r="A97" s="10">
        <v>92</v>
      </c>
      <c r="B97" s="11"/>
      <c r="C97"/>
      <c r="D97"/>
      <c r="E97"/>
      <c r="F97"/>
      <c r="G97" s="1">
        <f t="shared" si="0"/>
        <v>0</v>
      </c>
      <c r="L97" s="7">
        <f t="shared" si="3"/>
        <v>0</v>
      </c>
    </row>
    <row r="98" spans="1:12" ht="24.75" customHeight="1">
      <c r="A98" s="10">
        <v>93</v>
      </c>
      <c r="B98" s="11"/>
      <c r="C98"/>
      <c r="D98"/>
      <c r="E98"/>
      <c r="F98"/>
      <c r="G98" s="1">
        <f t="shared" si="0"/>
        <v>0</v>
      </c>
      <c r="L98" s="7">
        <f t="shared" si="3"/>
        <v>0</v>
      </c>
    </row>
    <row r="99" spans="1:12" ht="24.75" customHeight="1">
      <c r="A99" s="10">
        <v>94</v>
      </c>
      <c r="B99" s="11"/>
      <c r="C99"/>
      <c r="D99"/>
      <c r="E99"/>
      <c r="F99"/>
      <c r="G99" s="1">
        <f t="shared" si="0"/>
        <v>0</v>
      </c>
      <c r="L99" s="7">
        <f t="shared" si="3"/>
        <v>0</v>
      </c>
    </row>
    <row r="100" spans="1:12" ht="24.75" customHeight="1">
      <c r="A100" s="10">
        <v>95</v>
      </c>
      <c r="B100" s="11"/>
      <c r="C100"/>
      <c r="D100"/>
      <c r="E100"/>
      <c r="F100"/>
      <c r="G100" s="1">
        <f t="shared" si="0"/>
        <v>0</v>
      </c>
      <c r="L100" s="7">
        <f t="shared" si="3"/>
        <v>0</v>
      </c>
    </row>
    <row r="101" spans="1:12" ht="24.75" customHeight="1">
      <c r="A101" s="10">
        <v>96</v>
      </c>
      <c r="B101" s="11"/>
      <c r="C101"/>
      <c r="D101"/>
      <c r="E101"/>
      <c r="F101"/>
      <c r="G101" s="1">
        <f t="shared" si="0"/>
        <v>0</v>
      </c>
      <c r="L101" s="7">
        <f t="shared" si="3"/>
        <v>0</v>
      </c>
    </row>
    <row r="102" spans="1:12" ht="24.75" customHeight="1">
      <c r="A102" s="10">
        <v>97</v>
      </c>
      <c r="B102" s="11"/>
      <c r="C102"/>
      <c r="D102"/>
      <c r="E102"/>
      <c r="F102"/>
      <c r="G102" s="1">
        <f t="shared" si="0"/>
        <v>0</v>
      </c>
      <c r="L102" s="7">
        <f t="shared" si="3"/>
        <v>0</v>
      </c>
    </row>
    <row r="103" spans="1:12" ht="24.75" customHeight="1">
      <c r="A103" s="10">
        <v>98</v>
      </c>
      <c r="B103" s="11"/>
      <c r="C103"/>
      <c r="D103"/>
      <c r="E103"/>
      <c r="F103"/>
      <c r="G103" s="1">
        <f t="shared" si="0"/>
        <v>0</v>
      </c>
      <c r="L103" s="7">
        <f t="shared" si="3"/>
        <v>0</v>
      </c>
    </row>
    <row r="104" spans="1:12" ht="24.75" customHeight="1">
      <c r="A104" s="10">
        <v>99</v>
      </c>
      <c r="B104" s="11"/>
      <c r="C104"/>
      <c r="D104"/>
      <c r="E104"/>
      <c r="F104"/>
      <c r="G104" s="1">
        <f t="shared" si="0"/>
        <v>0</v>
      </c>
      <c r="L104" s="7">
        <f t="shared" si="3"/>
        <v>0</v>
      </c>
    </row>
    <row r="105" spans="1:12" ht="24.75" customHeight="1">
      <c r="A105" s="10">
        <v>100</v>
      </c>
      <c r="B105" s="11"/>
      <c r="C105"/>
      <c r="D105"/>
      <c r="E105"/>
      <c r="F105"/>
      <c r="G105" s="1">
        <f t="shared" si="0"/>
        <v>0</v>
      </c>
      <c r="L105" s="7">
        <f t="shared" si="3"/>
        <v>0</v>
      </c>
    </row>
    <row r="106" spans="1:12" ht="24.75" customHeight="1">
      <c r="A106" s="10">
        <v>101</v>
      </c>
      <c r="B106" s="11"/>
      <c r="C106"/>
      <c r="D106"/>
      <c r="E106"/>
      <c r="F106"/>
      <c r="G106" s="1">
        <f t="shared" si="0"/>
        <v>0</v>
      </c>
      <c r="L106" s="7">
        <f t="shared" si="3"/>
        <v>0</v>
      </c>
    </row>
    <row r="107" spans="1:12" ht="24.75" customHeight="1">
      <c r="A107" s="10">
        <v>102</v>
      </c>
      <c r="B107" s="11"/>
      <c r="C107"/>
      <c r="D107"/>
      <c r="E107"/>
      <c r="F107"/>
      <c r="G107" s="1">
        <f t="shared" si="0"/>
        <v>0</v>
      </c>
      <c r="L107" s="7">
        <f t="shared" si="3"/>
        <v>0</v>
      </c>
    </row>
    <row r="108" spans="1:12" ht="24.75" customHeight="1">
      <c r="A108" s="10">
        <v>103</v>
      </c>
      <c r="B108" s="11"/>
      <c r="C108"/>
      <c r="D108"/>
      <c r="E108"/>
      <c r="F108"/>
      <c r="G108" s="1">
        <f t="shared" si="0"/>
        <v>0</v>
      </c>
      <c r="L108" s="7">
        <f t="shared" si="3"/>
        <v>0</v>
      </c>
    </row>
    <row r="109" spans="1:12" ht="24.75" customHeight="1">
      <c r="A109" s="10">
        <v>104</v>
      </c>
      <c r="B109" s="11"/>
      <c r="C109"/>
      <c r="D109"/>
      <c r="E109"/>
      <c r="F109"/>
      <c r="G109" s="1">
        <f t="shared" si="0"/>
        <v>0</v>
      </c>
      <c r="L109" s="7">
        <f t="shared" si="3"/>
        <v>0</v>
      </c>
    </row>
    <row r="110" spans="1:12" ht="24.75" customHeight="1">
      <c r="A110" s="10">
        <v>105</v>
      </c>
      <c r="B110" s="11"/>
      <c r="C110"/>
      <c r="D110"/>
      <c r="E110"/>
      <c r="F110"/>
      <c r="G110" s="1">
        <f t="shared" si="0"/>
        <v>0</v>
      </c>
      <c r="L110" s="7">
        <f t="shared" si="3"/>
        <v>0</v>
      </c>
    </row>
    <row r="111" spans="1:12" ht="25.5">
      <c r="A111" s="10">
        <v>106</v>
      </c>
      <c r="B111" s="11"/>
      <c r="C111"/>
      <c r="D111"/>
      <c r="E111"/>
      <c r="F111"/>
      <c r="G111" s="1">
        <f>SUM(G6:G110)</f>
        <v>43</v>
      </c>
      <c r="H111"/>
      <c r="I111"/>
      <c r="J111"/>
      <c r="K111"/>
      <c r="L111" s="1">
        <f>SUM(L6:L110)</f>
        <v>0</v>
      </c>
    </row>
    <row r="112" spans="1:6" ht="25.5">
      <c r="A112" s="10">
        <v>107</v>
      </c>
      <c r="B112" s="11"/>
      <c r="C112"/>
      <c r="D112"/>
      <c r="E112"/>
      <c r="F112"/>
    </row>
    <row r="113" spans="1:6" ht="25.5">
      <c r="A113" s="10">
        <v>108</v>
      </c>
      <c r="B113" s="11"/>
      <c r="C113"/>
      <c r="D113"/>
      <c r="E113"/>
      <c r="F113"/>
    </row>
    <row r="114" spans="1:6" ht="25.5">
      <c r="A114" s="10">
        <v>109</v>
      </c>
      <c r="B114" s="11"/>
      <c r="C114"/>
      <c r="D114"/>
      <c r="E114"/>
      <c r="F114"/>
    </row>
    <row r="115" spans="1:6" ht="25.5">
      <c r="A115" s="10">
        <v>110</v>
      </c>
      <c r="B115" s="11"/>
      <c r="C115"/>
      <c r="D115"/>
      <c r="E115"/>
      <c r="F115"/>
    </row>
    <row r="116" spans="1:6" ht="25.5">
      <c r="A116" s="10">
        <v>111</v>
      </c>
      <c r="B116" s="11"/>
      <c r="C116"/>
      <c r="D116"/>
      <c r="E116"/>
      <c r="F116"/>
    </row>
    <row r="117" spans="1:6" ht="25.5">
      <c r="A117" s="10">
        <v>112</v>
      </c>
      <c r="B117" s="11"/>
      <c r="C117"/>
      <c r="D117"/>
      <c r="E117"/>
      <c r="F117"/>
    </row>
    <row r="118" spans="1:6" ht="25.5">
      <c r="A118" s="10">
        <v>113</v>
      </c>
      <c r="B118" s="11"/>
      <c r="C118"/>
      <c r="D118"/>
      <c r="E118"/>
      <c r="F118"/>
    </row>
    <row r="119" spans="1:6" ht="25.5">
      <c r="A119" s="10">
        <v>114</v>
      </c>
      <c r="B119" s="11"/>
      <c r="C119"/>
      <c r="D119"/>
      <c r="E119"/>
      <c r="F119"/>
    </row>
    <row r="120" spans="1:6" ht="25.5">
      <c r="A120" s="10">
        <v>115</v>
      </c>
      <c r="B120" s="11"/>
      <c r="C120"/>
      <c r="D120"/>
      <c r="E120"/>
      <c r="F120"/>
    </row>
    <row r="121" spans="1:6" ht="25.5">
      <c r="A121" s="10">
        <v>116</v>
      </c>
      <c r="B121" s="11"/>
      <c r="C121"/>
      <c r="D121"/>
      <c r="E121"/>
      <c r="F121"/>
    </row>
    <row r="122" spans="1:6" ht="25.5">
      <c r="A122" s="10">
        <v>117</v>
      </c>
      <c r="B122" s="11"/>
      <c r="C122"/>
      <c r="D122"/>
      <c r="E122"/>
      <c r="F122"/>
    </row>
    <row r="123" spans="1:6" ht="25.5">
      <c r="A123" s="10">
        <v>118</v>
      </c>
      <c r="B123" s="11"/>
      <c r="C123"/>
      <c r="D123"/>
      <c r="E123"/>
      <c r="F123"/>
    </row>
    <row r="124" spans="1:6" ht="25.5">
      <c r="A124" s="10">
        <v>119</v>
      </c>
      <c r="B124" s="11"/>
      <c r="C124"/>
      <c r="D124"/>
      <c r="E124"/>
      <c r="F124"/>
    </row>
    <row r="125" spans="1:6" ht="25.5">
      <c r="A125" s="10">
        <v>120</v>
      </c>
      <c r="B125" s="11"/>
      <c r="C125"/>
      <c r="D125"/>
      <c r="E125"/>
      <c r="F125"/>
    </row>
    <row r="126" spans="1:6" ht="25.5">
      <c r="A126" s="10">
        <v>121</v>
      </c>
      <c r="B126" s="11"/>
      <c r="C126"/>
      <c r="D126"/>
      <c r="E126"/>
      <c r="F126"/>
    </row>
    <row r="127" spans="1:6" ht="25.5">
      <c r="A127" s="10">
        <v>122</v>
      </c>
      <c r="B127" s="11"/>
      <c r="C127"/>
      <c r="D127"/>
      <c r="E127"/>
      <c r="F127"/>
    </row>
    <row r="128" spans="1:6" ht="25.5">
      <c r="A128" s="10">
        <v>123</v>
      </c>
      <c r="B128" s="11"/>
      <c r="C128"/>
      <c r="D128"/>
      <c r="E128"/>
      <c r="F128"/>
    </row>
    <row r="129" spans="1:6" ht="25.5">
      <c r="A129" s="10">
        <v>124</v>
      </c>
      <c r="B129" s="11"/>
      <c r="C129"/>
      <c r="D129"/>
      <c r="E129"/>
      <c r="F129"/>
    </row>
    <row r="130" spans="1:6" ht="25.5">
      <c r="A130" s="10">
        <v>125</v>
      </c>
      <c r="B130" s="11"/>
      <c r="C130"/>
      <c r="D130"/>
      <c r="E130"/>
      <c r="F130"/>
    </row>
    <row r="131" spans="1:6" ht="25.5">
      <c r="A131" s="10">
        <v>126</v>
      </c>
      <c r="B131" s="11"/>
      <c r="C131"/>
      <c r="D131"/>
      <c r="E131"/>
      <c r="F131"/>
    </row>
    <row r="132" spans="1:6" ht="25.5">
      <c r="A132" s="10">
        <v>127</v>
      </c>
      <c r="B132" s="11"/>
      <c r="C132"/>
      <c r="D132"/>
      <c r="E132"/>
      <c r="F132"/>
    </row>
    <row r="133" spans="1:6" ht="25.5">
      <c r="A133" s="10">
        <v>128</v>
      </c>
      <c r="B133" s="11"/>
      <c r="C133"/>
      <c r="D133"/>
      <c r="E133"/>
      <c r="F133"/>
    </row>
    <row r="134" spans="1:6" ht="25.5">
      <c r="A134" s="10">
        <v>129</v>
      </c>
      <c r="B134" s="11"/>
      <c r="C134"/>
      <c r="D134"/>
      <c r="E134"/>
      <c r="F134"/>
    </row>
    <row r="135" spans="1:6" ht="25.5">
      <c r="A135" s="10">
        <v>130</v>
      </c>
      <c r="B135" s="11"/>
      <c r="C135"/>
      <c r="D135"/>
      <c r="E135"/>
      <c r="F135"/>
    </row>
    <row r="136" spans="1:6" ht="25.5">
      <c r="A136" s="10">
        <v>131</v>
      </c>
      <c r="B136" s="11"/>
      <c r="C136"/>
      <c r="D136"/>
      <c r="E136"/>
      <c r="F136"/>
    </row>
    <row r="137" spans="1:6" ht="25.5">
      <c r="A137" s="10">
        <v>132</v>
      </c>
      <c r="B137" s="11"/>
      <c r="C137"/>
      <c r="D137"/>
      <c r="E137"/>
      <c r="F137"/>
    </row>
    <row r="138" spans="1:6" ht="25.5">
      <c r="A138" s="10">
        <v>133</v>
      </c>
      <c r="B138" s="11"/>
      <c r="C138"/>
      <c r="D138"/>
      <c r="E138"/>
      <c r="F138"/>
    </row>
    <row r="139" spans="1:6" ht="25.5">
      <c r="A139" s="10">
        <v>134</v>
      </c>
      <c r="B139" s="11"/>
      <c r="C139"/>
      <c r="D139"/>
      <c r="E139"/>
      <c r="F139"/>
    </row>
    <row r="140" spans="1:6" ht="25.5">
      <c r="A140" s="10">
        <v>135</v>
      </c>
      <c r="B140" s="11"/>
      <c r="C140"/>
      <c r="D140"/>
      <c r="E140"/>
      <c r="F140"/>
    </row>
    <row r="141" spans="1:6" ht="25.5">
      <c r="A141" s="10">
        <v>136</v>
      </c>
      <c r="B141" s="11"/>
      <c r="C141"/>
      <c r="D141"/>
      <c r="E141"/>
      <c r="F141"/>
    </row>
    <row r="142" spans="1:6" ht="25.5">
      <c r="A142" s="10">
        <v>137</v>
      </c>
      <c r="B142" s="11"/>
      <c r="C142"/>
      <c r="D142"/>
      <c r="E142"/>
      <c r="F142"/>
    </row>
    <row r="143" spans="1:6" ht="25.5">
      <c r="A143" s="10">
        <v>138</v>
      </c>
      <c r="B143" s="11"/>
      <c r="C143"/>
      <c r="D143"/>
      <c r="E143"/>
      <c r="F143"/>
    </row>
    <row r="144" spans="1:6" ht="25.5">
      <c r="A144" s="10">
        <v>139</v>
      </c>
      <c r="B144" s="11"/>
      <c r="C144"/>
      <c r="D144"/>
      <c r="E144"/>
      <c r="F144"/>
    </row>
    <row r="145" spans="1:6" ht="25.5">
      <c r="A145" s="10">
        <v>140</v>
      </c>
      <c r="B145" s="11"/>
      <c r="C145"/>
      <c r="D145"/>
      <c r="E145"/>
      <c r="F145"/>
    </row>
    <row r="146" spans="1:6" ht="25.5">
      <c r="A146" s="10">
        <v>141</v>
      </c>
      <c r="B146" s="11"/>
      <c r="C146"/>
      <c r="D146"/>
      <c r="E146"/>
      <c r="F146"/>
    </row>
    <row r="147" spans="1:6" ht="25.5">
      <c r="A147" s="10">
        <v>142</v>
      </c>
      <c r="B147" s="11"/>
      <c r="C147"/>
      <c r="D147"/>
      <c r="E147"/>
      <c r="F147"/>
    </row>
    <row r="148" spans="1:6" ht="25.5">
      <c r="A148" s="10">
        <v>143</v>
      </c>
      <c r="B148" s="11"/>
      <c r="C148"/>
      <c r="D148"/>
      <c r="E148"/>
      <c r="F148"/>
    </row>
    <row r="149" spans="1:6" ht="25.5">
      <c r="A149" s="10">
        <v>144</v>
      </c>
      <c r="B149" s="11"/>
      <c r="C149"/>
      <c r="D149"/>
      <c r="E149"/>
      <c r="F149"/>
    </row>
    <row r="150" spans="1:6" ht="25.5">
      <c r="A150" s="10">
        <v>145</v>
      </c>
      <c r="B150" s="11"/>
      <c r="C150"/>
      <c r="D150"/>
      <c r="E150"/>
      <c r="F150"/>
    </row>
    <row r="151" spans="1:6" ht="25.5">
      <c r="A151" s="10">
        <v>146</v>
      </c>
      <c r="B151" s="11"/>
      <c r="C151"/>
      <c r="D151"/>
      <c r="E151"/>
      <c r="F151"/>
    </row>
    <row r="152" spans="1:6" ht="25.5">
      <c r="A152" s="10">
        <v>147</v>
      </c>
      <c r="B152" s="11"/>
      <c r="C152"/>
      <c r="D152"/>
      <c r="E152"/>
      <c r="F152"/>
    </row>
    <row r="153" spans="1:6" ht="25.5">
      <c r="A153" s="10">
        <v>148</v>
      </c>
      <c r="B153" s="11"/>
      <c r="C153"/>
      <c r="D153"/>
      <c r="E153"/>
      <c r="F153"/>
    </row>
    <row r="154" spans="1:6" ht="25.5">
      <c r="A154" s="10">
        <v>149</v>
      </c>
      <c r="B154" s="11"/>
      <c r="C154"/>
      <c r="D154"/>
      <c r="E154"/>
      <c r="F154"/>
    </row>
    <row r="155" spans="1:6" ht="25.5">
      <c r="A155" s="10">
        <v>150</v>
      </c>
      <c r="B155" s="11"/>
      <c r="C155"/>
      <c r="D155"/>
      <c r="E155"/>
      <c r="F155"/>
    </row>
    <row r="156" spans="1:6" ht="25.5">
      <c r="A156" s="10">
        <v>151</v>
      </c>
      <c r="B156" s="11"/>
      <c r="C156"/>
      <c r="D156"/>
      <c r="E156"/>
      <c r="F156"/>
    </row>
    <row r="157" spans="1:6" ht="25.5">
      <c r="A157" s="10">
        <v>152</v>
      </c>
      <c r="B157" s="11"/>
      <c r="C157"/>
      <c r="D157"/>
      <c r="E157"/>
      <c r="F157"/>
    </row>
    <row r="158" spans="1:6" ht="25.5">
      <c r="A158" s="10">
        <v>153</v>
      </c>
      <c r="B158" s="11"/>
      <c r="C158"/>
      <c r="D158"/>
      <c r="E158"/>
      <c r="F158"/>
    </row>
    <row r="159" spans="1:6" ht="25.5">
      <c r="A159" s="10">
        <v>154</v>
      </c>
      <c r="B159" s="11"/>
      <c r="C159"/>
      <c r="D159"/>
      <c r="E159"/>
      <c r="F159"/>
    </row>
    <row r="160" spans="1:6" ht="25.5">
      <c r="A160" s="10">
        <v>155</v>
      </c>
      <c r="B160" s="11"/>
      <c r="C160"/>
      <c r="D160"/>
      <c r="E160"/>
      <c r="F160"/>
    </row>
    <row r="162" spans="1:5" ht="14.25">
      <c r="A162" s="22" t="s">
        <v>120</v>
      </c>
      <c r="D162" s="23">
        <f>(ROWS(D6:D160))-(COUNTBLANK(D6:D160))</f>
        <v>43</v>
      </c>
      <c r="E162" s="23">
        <f>COUNT(E6:E160)</f>
        <v>43</v>
      </c>
    </row>
  </sheetData>
  <sheetProtection selectLockedCells="1" selectUnlockedCells="1"/>
  <mergeCells count="1">
    <mergeCell ref="A3:F3"/>
  </mergeCells>
  <printOptions horizontalCentered="1"/>
  <pageMargins left="0.7" right="0.6798611111111111" top="0.69375" bottom="1.1493055555555554" header="0.5118055555555555" footer="0.5118055555555555"/>
  <pageSetup horizontalDpi="300" verticalDpi="300" orientation="portrait" paperSize="9"/>
  <headerFooter alignWithMargins="0">
    <oddFooter>&amp;C&amp;"Arial CE,Běžné"&amp;10Stránka &amp;P</oddFooter>
  </headerFooter>
  <rowBreaks count="3" manualBreakCount="3">
    <brk id="30" max="255" man="1"/>
    <brk id="60" max="255" man="1"/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08"/>
  <sheetViews>
    <sheetView workbookViewId="0" topLeftCell="A1">
      <selection activeCell="A1" sqref="A1"/>
    </sheetView>
  </sheetViews>
  <sheetFormatPr defaultColWidth="5.00390625" defaultRowHeight="14.25"/>
  <cols>
    <col min="1" max="1" width="8.375" style="1" customWidth="1"/>
    <col min="2" max="2" width="11.25390625" style="1" customWidth="1"/>
    <col min="3" max="3" width="13.375" style="1" customWidth="1"/>
    <col min="4" max="16384" width="6.375" style="1" customWidth="1"/>
  </cols>
  <sheetData>
    <row r="1" ht="30">
      <c r="A1" s="24" t="s">
        <v>121</v>
      </c>
    </row>
    <row r="3" ht="14.25">
      <c r="A3" s="25">
        <f>'Startovní listina'!A3</f>
        <v>0</v>
      </c>
    </row>
    <row r="6" spans="1:2" ht="15">
      <c r="A6" s="26" t="s">
        <v>122</v>
      </c>
      <c r="B6" s="26" t="s">
        <v>4</v>
      </c>
    </row>
    <row r="7" spans="1:2" ht="26.25">
      <c r="A7" s="27">
        <v>1</v>
      </c>
      <c r="B7" s="27"/>
    </row>
    <row r="8" spans="1:2" ht="25.5">
      <c r="A8" s="10">
        <v>2</v>
      </c>
      <c r="B8" s="10"/>
    </row>
    <row r="9" spans="1:2" ht="25.5">
      <c r="A9" s="10">
        <v>3</v>
      </c>
      <c r="B9" s="10"/>
    </row>
    <row r="10" spans="1:2" ht="25.5">
      <c r="A10" s="10">
        <v>4</v>
      </c>
      <c r="B10" s="10"/>
    </row>
    <row r="11" spans="1:2" ht="25.5">
      <c r="A11" s="10">
        <v>5</v>
      </c>
      <c r="B11" s="10"/>
    </row>
    <row r="12" spans="1:2" ht="25.5">
      <c r="A12" s="10">
        <v>6</v>
      </c>
      <c r="B12" s="10"/>
    </row>
    <row r="13" spans="1:2" ht="25.5">
      <c r="A13" s="10">
        <v>7</v>
      </c>
      <c r="B13" s="10"/>
    </row>
    <row r="14" spans="1:2" ht="25.5">
      <c r="A14" s="10">
        <v>8</v>
      </c>
      <c r="B14" s="10"/>
    </row>
    <row r="15" spans="1:2" ht="25.5">
      <c r="A15" s="10">
        <v>9</v>
      </c>
      <c r="B15" s="10"/>
    </row>
    <row r="16" spans="1:2" ht="25.5">
      <c r="A16" s="10">
        <v>10</v>
      </c>
      <c r="B16" s="10"/>
    </row>
    <row r="17" spans="1:2" ht="25.5">
      <c r="A17" s="10">
        <v>11</v>
      </c>
      <c r="B17" s="10"/>
    </row>
    <row r="18" spans="1:2" ht="25.5">
      <c r="A18" s="10">
        <v>12</v>
      </c>
      <c r="B18" s="10"/>
    </row>
    <row r="19" spans="1:2" ht="25.5">
      <c r="A19" s="10">
        <v>13</v>
      </c>
      <c r="B19" s="10"/>
    </row>
    <row r="20" spans="1:2" ht="25.5">
      <c r="A20" s="10">
        <v>14</v>
      </c>
      <c r="B20" s="10"/>
    </row>
    <row r="21" spans="1:2" ht="25.5">
      <c r="A21" s="10">
        <v>15</v>
      </c>
      <c r="B21" s="10"/>
    </row>
    <row r="22" spans="1:2" ht="25.5">
      <c r="A22" s="10">
        <v>16</v>
      </c>
      <c r="B22" s="10"/>
    </row>
    <row r="23" spans="1:2" ht="25.5">
      <c r="A23" s="10">
        <v>17</v>
      </c>
      <c r="B23" s="10"/>
    </row>
    <row r="24" spans="1:2" ht="25.5">
      <c r="A24" s="10">
        <v>18</v>
      </c>
      <c r="B24" s="10"/>
    </row>
    <row r="25" spans="1:2" ht="25.5">
      <c r="A25" s="10">
        <v>19</v>
      </c>
      <c r="B25" s="10"/>
    </row>
    <row r="26" spans="1:2" ht="25.5">
      <c r="A26" s="10">
        <v>20</v>
      </c>
      <c r="B26" s="10"/>
    </row>
    <row r="27" spans="1:2" ht="25.5">
      <c r="A27" s="10">
        <v>21</v>
      </c>
      <c r="B27" s="10"/>
    </row>
    <row r="28" spans="1:2" ht="25.5">
      <c r="A28" s="10">
        <v>22</v>
      </c>
      <c r="B28" s="10"/>
    </row>
    <row r="29" spans="1:2" ht="25.5">
      <c r="A29" s="10">
        <v>23</v>
      </c>
      <c r="B29" s="10"/>
    </row>
    <row r="30" spans="1:2" ht="25.5">
      <c r="A30" s="10">
        <v>24</v>
      </c>
      <c r="B30" s="10"/>
    </row>
    <row r="31" spans="1:2" ht="25.5">
      <c r="A31" s="10">
        <v>25</v>
      </c>
      <c r="B31" s="10"/>
    </row>
    <row r="32" spans="1:2" ht="25.5">
      <c r="A32" s="10">
        <v>26</v>
      </c>
      <c r="B32" s="10"/>
    </row>
    <row r="33" spans="1:2" ht="25.5">
      <c r="A33" s="10">
        <v>27</v>
      </c>
      <c r="B33" s="10"/>
    </row>
    <row r="34" spans="1:2" ht="25.5">
      <c r="A34" s="10">
        <v>28</v>
      </c>
      <c r="B34" s="10"/>
    </row>
    <row r="35" spans="1:2" ht="25.5">
      <c r="A35" s="10">
        <v>29</v>
      </c>
      <c r="B35" s="10"/>
    </row>
    <row r="36" spans="1:2" ht="25.5">
      <c r="A36" s="10">
        <v>30</v>
      </c>
      <c r="B36" s="10"/>
    </row>
    <row r="37" spans="1:2" ht="25.5">
      <c r="A37" s="10">
        <v>31</v>
      </c>
      <c r="B37" s="10"/>
    </row>
    <row r="38" spans="1:2" ht="25.5">
      <c r="A38" s="10">
        <v>32</v>
      </c>
      <c r="B38" s="10"/>
    </row>
    <row r="39" spans="1:2" ht="25.5">
      <c r="A39" s="10">
        <v>33</v>
      </c>
      <c r="B39" s="10"/>
    </row>
    <row r="40" spans="1:2" ht="25.5">
      <c r="A40" s="10">
        <v>34</v>
      </c>
      <c r="B40" s="10"/>
    </row>
    <row r="41" spans="1:2" ht="25.5">
      <c r="A41" s="10">
        <v>35</v>
      </c>
      <c r="B41" s="10"/>
    </row>
    <row r="42" spans="1:2" ht="25.5">
      <c r="A42" s="10">
        <v>36</v>
      </c>
      <c r="B42" s="10"/>
    </row>
    <row r="43" spans="1:2" ht="25.5">
      <c r="A43" s="10">
        <v>37</v>
      </c>
      <c r="B43" s="10"/>
    </row>
    <row r="44" spans="1:2" ht="25.5">
      <c r="A44" s="10">
        <v>38</v>
      </c>
      <c r="B44" s="10"/>
    </row>
    <row r="45" spans="1:2" ht="25.5">
      <c r="A45" s="10">
        <v>39</v>
      </c>
      <c r="B45" s="10"/>
    </row>
    <row r="46" spans="1:2" ht="25.5">
      <c r="A46" s="10">
        <v>40</v>
      </c>
      <c r="B46" s="10"/>
    </row>
    <row r="47" spans="1:2" ht="25.5">
      <c r="A47" s="10">
        <v>41</v>
      </c>
      <c r="B47" s="10"/>
    </row>
    <row r="48" spans="1:2" ht="25.5">
      <c r="A48" s="10">
        <v>42</v>
      </c>
      <c r="B48" s="10"/>
    </row>
    <row r="49" spans="1:2" ht="25.5">
      <c r="A49" s="10">
        <v>43</v>
      </c>
      <c r="B49" s="10"/>
    </row>
    <row r="50" spans="1:2" ht="25.5">
      <c r="A50" s="10">
        <v>44</v>
      </c>
      <c r="B50" s="10"/>
    </row>
    <row r="51" spans="1:2" ht="25.5">
      <c r="A51" s="10">
        <v>45</v>
      </c>
      <c r="B51" s="10"/>
    </row>
    <row r="52" spans="1:2" ht="25.5">
      <c r="A52" s="10">
        <v>46</v>
      </c>
      <c r="B52" s="10"/>
    </row>
    <row r="53" spans="1:2" ht="25.5">
      <c r="A53" s="10">
        <v>47</v>
      </c>
      <c r="B53" s="10"/>
    </row>
    <row r="54" spans="1:2" ht="25.5">
      <c r="A54" s="10">
        <v>48</v>
      </c>
      <c r="B54" s="10"/>
    </row>
    <row r="55" spans="1:2" ht="25.5">
      <c r="A55" s="10">
        <v>49</v>
      </c>
      <c r="B55" s="10"/>
    </row>
    <row r="56" spans="1:2" ht="25.5">
      <c r="A56" s="28">
        <v>50</v>
      </c>
      <c r="B56" s="10"/>
    </row>
    <row r="57" spans="1:2" ht="25.5">
      <c r="A57" s="10">
        <v>51</v>
      </c>
      <c r="B57" s="10"/>
    </row>
    <row r="58" spans="1:2" ht="25.5">
      <c r="A58" s="10">
        <v>52</v>
      </c>
      <c r="B58" s="10"/>
    </row>
    <row r="59" spans="1:2" ht="25.5">
      <c r="A59" s="10">
        <v>53</v>
      </c>
      <c r="B59" s="10"/>
    </row>
    <row r="60" spans="1:2" ht="25.5">
      <c r="A60" s="10">
        <v>54</v>
      </c>
      <c r="B60" s="10"/>
    </row>
    <row r="61" spans="1:2" ht="25.5">
      <c r="A61" s="10">
        <v>55</v>
      </c>
      <c r="B61" s="10"/>
    </row>
    <row r="62" spans="1:2" ht="25.5">
      <c r="A62" s="10">
        <v>56</v>
      </c>
      <c r="B62" s="10"/>
    </row>
    <row r="63" spans="1:2" ht="25.5">
      <c r="A63" s="10">
        <v>57</v>
      </c>
      <c r="B63" s="10"/>
    </row>
    <row r="64" spans="1:2" ht="25.5">
      <c r="A64" s="10">
        <v>58</v>
      </c>
      <c r="B64" s="10"/>
    </row>
    <row r="65" spans="1:2" ht="25.5">
      <c r="A65" s="10">
        <v>59</v>
      </c>
      <c r="B65" s="10"/>
    </row>
    <row r="66" spans="1:2" ht="25.5">
      <c r="A66" s="10">
        <v>60</v>
      </c>
      <c r="B66" s="10"/>
    </row>
    <row r="67" spans="1:2" ht="25.5">
      <c r="A67" s="10">
        <v>61</v>
      </c>
      <c r="B67" s="10"/>
    </row>
    <row r="68" spans="1:2" ht="25.5">
      <c r="A68" s="10">
        <v>62</v>
      </c>
      <c r="B68" s="10"/>
    </row>
    <row r="69" spans="1:2" ht="25.5">
      <c r="A69" s="10">
        <v>63</v>
      </c>
      <c r="B69" s="10"/>
    </row>
    <row r="70" spans="1:2" ht="25.5">
      <c r="A70" s="10">
        <v>64</v>
      </c>
      <c r="B70" s="10"/>
    </row>
    <row r="71" spans="1:2" ht="25.5">
      <c r="A71" s="10">
        <v>65</v>
      </c>
      <c r="B71" s="10"/>
    </row>
    <row r="72" spans="1:2" ht="25.5">
      <c r="A72" s="10">
        <v>66</v>
      </c>
      <c r="B72" s="10"/>
    </row>
    <row r="73" spans="1:2" ht="25.5">
      <c r="A73" s="10">
        <v>67</v>
      </c>
      <c r="B73" s="10"/>
    </row>
    <row r="74" spans="1:2" ht="25.5">
      <c r="A74" s="10">
        <v>68</v>
      </c>
      <c r="B74" s="10"/>
    </row>
    <row r="75" spans="1:2" ht="25.5">
      <c r="A75" s="10">
        <v>69</v>
      </c>
      <c r="B75" s="10"/>
    </row>
    <row r="76" spans="1:2" ht="25.5">
      <c r="A76" s="10">
        <v>70</v>
      </c>
      <c r="B76" s="10"/>
    </row>
    <row r="77" spans="1:2" ht="25.5">
      <c r="A77" s="10">
        <v>71</v>
      </c>
      <c r="B77" s="10"/>
    </row>
    <row r="78" spans="1:2" ht="25.5">
      <c r="A78" s="10">
        <v>72</v>
      </c>
      <c r="B78" s="10"/>
    </row>
    <row r="79" spans="1:2" ht="25.5">
      <c r="A79" s="10">
        <v>73</v>
      </c>
      <c r="B79" s="10"/>
    </row>
    <row r="80" spans="1:2" ht="25.5">
      <c r="A80" s="10">
        <v>74</v>
      </c>
      <c r="B80" s="10"/>
    </row>
    <row r="81" spans="1:2" ht="25.5">
      <c r="A81" s="10">
        <v>75</v>
      </c>
      <c r="B81" s="10"/>
    </row>
    <row r="82" spans="1:2" ht="25.5">
      <c r="A82" s="10">
        <v>76</v>
      </c>
      <c r="B82" s="10"/>
    </row>
    <row r="83" spans="1:2" ht="25.5">
      <c r="A83" s="10">
        <v>77</v>
      </c>
      <c r="B83" s="10"/>
    </row>
    <row r="84" spans="1:2" ht="25.5">
      <c r="A84" s="10">
        <v>78</v>
      </c>
      <c r="B84" s="10"/>
    </row>
    <row r="85" spans="1:2" ht="25.5">
      <c r="A85" s="10">
        <v>79</v>
      </c>
      <c r="B85" s="10"/>
    </row>
    <row r="86" spans="1:2" ht="25.5">
      <c r="A86" s="10">
        <v>80</v>
      </c>
      <c r="B86" s="10"/>
    </row>
    <row r="87" spans="1:2" ht="25.5">
      <c r="A87" s="10">
        <v>81</v>
      </c>
      <c r="B87" s="10"/>
    </row>
    <row r="88" spans="1:2" ht="25.5">
      <c r="A88" s="10">
        <v>82</v>
      </c>
      <c r="B88" s="10"/>
    </row>
    <row r="89" spans="1:2" ht="25.5">
      <c r="A89" s="10">
        <v>83</v>
      </c>
      <c r="B89" s="10"/>
    </row>
    <row r="90" spans="1:2" ht="25.5">
      <c r="A90" s="10">
        <v>84</v>
      </c>
      <c r="B90" s="10"/>
    </row>
    <row r="91" spans="1:2" ht="25.5">
      <c r="A91" s="10">
        <v>85</v>
      </c>
      <c r="B91" s="10"/>
    </row>
    <row r="92" spans="1:2" ht="25.5">
      <c r="A92" s="10">
        <v>86</v>
      </c>
      <c r="B92" s="10"/>
    </row>
    <row r="93" spans="1:2" ht="25.5">
      <c r="A93" s="10">
        <v>87</v>
      </c>
      <c r="B93" s="10"/>
    </row>
    <row r="94" spans="1:2" ht="25.5">
      <c r="A94" s="10">
        <v>88</v>
      </c>
      <c r="B94" s="10"/>
    </row>
    <row r="95" spans="1:2" ht="25.5">
      <c r="A95" s="10">
        <v>89</v>
      </c>
      <c r="B95" s="10"/>
    </row>
    <row r="96" spans="1:2" ht="25.5">
      <c r="A96" s="10">
        <v>90</v>
      </c>
      <c r="B96" s="10"/>
    </row>
    <row r="97" spans="1:2" ht="25.5">
      <c r="A97" s="10">
        <v>91</v>
      </c>
      <c r="B97" s="10"/>
    </row>
    <row r="98" spans="1:2" ht="25.5">
      <c r="A98" s="10">
        <v>92</v>
      </c>
      <c r="B98" s="10"/>
    </row>
    <row r="99" spans="1:2" ht="25.5">
      <c r="A99" s="10">
        <v>93</v>
      </c>
      <c r="B99" s="10"/>
    </row>
    <row r="100" spans="1:2" ht="25.5">
      <c r="A100" s="10">
        <v>94</v>
      </c>
      <c r="B100" s="10"/>
    </row>
    <row r="101" spans="1:2" ht="25.5">
      <c r="A101" s="10">
        <v>95</v>
      </c>
      <c r="B101" s="10"/>
    </row>
    <row r="102" spans="1:2" ht="25.5">
      <c r="A102" s="10">
        <v>96</v>
      </c>
      <c r="B102" s="10"/>
    </row>
    <row r="103" spans="1:2" ht="25.5">
      <c r="A103" s="10">
        <v>97</v>
      </c>
      <c r="B103" s="10"/>
    </row>
    <row r="104" spans="1:2" ht="25.5">
      <c r="A104" s="10">
        <v>98</v>
      </c>
      <c r="B104" s="10"/>
    </row>
    <row r="105" spans="1:2" ht="25.5">
      <c r="A105" s="10">
        <v>99</v>
      </c>
      <c r="B105" s="10"/>
    </row>
    <row r="106" spans="1:2" ht="25.5">
      <c r="A106" s="10">
        <v>100</v>
      </c>
      <c r="B106" s="10"/>
    </row>
    <row r="108" ht="14.25">
      <c r="B108" s="1" t="s">
        <v>13</v>
      </c>
    </row>
  </sheetData>
  <sheetProtection selectLockedCells="1" selectUnlockedCells="1"/>
  <printOptions/>
  <pageMargins left="0.7875" right="0.7875" top="1.0034722222222223" bottom="1.3381944444444445" header="0.5118055555555555" footer="0.49236111111111114"/>
  <pageSetup horizontalDpi="300" verticalDpi="300" orientation="portrait" paperSize="9"/>
  <headerFooter alignWithMargins="0">
    <oddFooter>&amp;C&amp;"Arial CE,Běžné"&amp;10Stránka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56"/>
  <sheetViews>
    <sheetView zoomScale="130" zoomScaleNormal="130" workbookViewId="0" topLeftCell="A40">
      <selection activeCell="B50" sqref="B50"/>
    </sheetView>
  </sheetViews>
  <sheetFormatPr defaultColWidth="5.00390625" defaultRowHeight="14.25"/>
  <cols>
    <col min="1" max="1" width="8.375" style="1" customWidth="1"/>
    <col min="2" max="2" width="11.25390625" style="1" customWidth="1"/>
    <col min="3" max="3" width="16.50390625" style="1" customWidth="1"/>
    <col min="4" max="4" width="14.75390625" style="1" customWidth="1"/>
    <col min="5" max="5" width="6.375" style="1" customWidth="1"/>
    <col min="6" max="6" width="10.875" style="1" customWidth="1"/>
    <col min="7" max="7" width="13.75390625" style="1" customWidth="1"/>
    <col min="8" max="8" width="12.75390625" style="1" customWidth="1"/>
    <col min="9" max="9" width="15.00390625" style="1" customWidth="1"/>
    <col min="10" max="16384" width="6.375" style="1" customWidth="1"/>
  </cols>
  <sheetData>
    <row r="1" ht="30">
      <c r="A1" s="24" t="s">
        <v>123</v>
      </c>
    </row>
    <row r="3" ht="14.25">
      <c r="A3" s="25">
        <f>'Startovní listina'!A3</f>
        <v>0</v>
      </c>
    </row>
    <row r="4" spans="4:6" ht="14.25">
      <c r="D4" s="17">
        <f>'Startovní listina'!G2</f>
        <v>0</v>
      </c>
      <c r="F4" s="5">
        <f>'Startovní listina'!I2</f>
        <v>43</v>
      </c>
    </row>
    <row r="6" spans="1:7" ht="25.5">
      <c r="A6" s="8" t="s">
        <v>122</v>
      </c>
      <c r="B6" s="8" t="s">
        <v>4</v>
      </c>
      <c r="C6" s="8" t="s">
        <v>124</v>
      </c>
      <c r="E6" s="10">
        <v>22</v>
      </c>
      <c r="F6" s="15"/>
      <c r="G6" s="29"/>
    </row>
    <row r="7" spans="1:7" ht="25.5">
      <c r="A7" s="10">
        <v>1</v>
      </c>
      <c r="B7" s="15">
        <v>21</v>
      </c>
      <c r="C7" s="30">
        <v>0.025520833333333336</v>
      </c>
      <c r="E7" s="10">
        <v>23</v>
      </c>
      <c r="F7" s="15"/>
      <c r="G7" s="29"/>
    </row>
    <row r="8" spans="1:7" ht="25.5">
      <c r="A8" s="10">
        <v>2</v>
      </c>
      <c r="B8" s="15">
        <v>34</v>
      </c>
      <c r="C8" s="30">
        <v>0.02601851851851852</v>
      </c>
      <c r="E8" s="10">
        <v>24</v>
      </c>
      <c r="F8" s="15"/>
      <c r="G8" s="29"/>
    </row>
    <row r="9" spans="1:7" ht="25.5">
      <c r="A9" s="10">
        <v>3</v>
      </c>
      <c r="B9" s="15">
        <v>61</v>
      </c>
      <c r="C9" s="30">
        <v>0.0265625</v>
      </c>
      <c r="E9" s="10">
        <v>25</v>
      </c>
      <c r="F9" s="15"/>
      <c r="G9" s="29"/>
    </row>
    <row r="10" spans="1:7" ht="25.5">
      <c r="A10" s="10">
        <v>4</v>
      </c>
      <c r="B10" s="15">
        <v>17</v>
      </c>
      <c r="C10" s="30">
        <v>0.02694444444444444</v>
      </c>
      <c r="E10" s="10">
        <v>26</v>
      </c>
      <c r="F10" s="15"/>
      <c r="G10" s="29"/>
    </row>
    <row r="11" spans="1:7" ht="25.5">
      <c r="A11" s="10">
        <v>5</v>
      </c>
      <c r="B11" s="15">
        <v>32</v>
      </c>
      <c r="C11" s="30">
        <v>0.027557870370370368</v>
      </c>
      <c r="E11" s="10">
        <v>27</v>
      </c>
      <c r="F11" s="15"/>
      <c r="G11" s="29"/>
    </row>
    <row r="12" spans="1:7" ht="25.5">
      <c r="A12" s="10">
        <v>6</v>
      </c>
      <c r="B12" s="15">
        <v>44</v>
      </c>
      <c r="C12" s="30">
        <v>0.02774305555555556</v>
      </c>
      <c r="E12" s="10">
        <v>28</v>
      </c>
      <c r="F12" s="15"/>
      <c r="G12" s="29"/>
    </row>
    <row r="13" spans="1:7" ht="25.5">
      <c r="A13" s="10">
        <v>7</v>
      </c>
      <c r="B13" s="15">
        <v>41</v>
      </c>
      <c r="C13" s="30">
        <v>0.028969907407407406</v>
      </c>
      <c r="E13" s="10">
        <v>29</v>
      </c>
      <c r="F13" s="15"/>
      <c r="G13" s="29"/>
    </row>
    <row r="14" spans="1:7" ht="25.5">
      <c r="A14" s="10">
        <v>8</v>
      </c>
      <c r="B14" s="15">
        <v>24</v>
      </c>
      <c r="C14" s="30">
        <v>0.029826388888888892</v>
      </c>
      <c r="E14" s="10">
        <v>30</v>
      </c>
      <c r="F14" s="15"/>
      <c r="G14" s="29"/>
    </row>
    <row r="15" spans="1:7" ht="25.5">
      <c r="A15" s="10">
        <v>9</v>
      </c>
      <c r="B15" s="15">
        <v>33</v>
      </c>
      <c r="C15" s="30">
        <v>0.029872685185185183</v>
      </c>
      <c r="E15" s="10">
        <v>31</v>
      </c>
      <c r="F15" s="15"/>
      <c r="G15" s="29"/>
    </row>
    <row r="16" spans="1:7" ht="25.5">
      <c r="A16" s="10">
        <v>10</v>
      </c>
      <c r="B16" s="15">
        <v>45</v>
      </c>
      <c r="C16" s="30">
        <v>0.03005787037037037</v>
      </c>
      <c r="E16" s="10">
        <v>32</v>
      </c>
      <c r="F16" s="15"/>
      <c r="G16" s="29"/>
    </row>
    <row r="17" spans="1:7" ht="25.5">
      <c r="A17" s="10">
        <v>11</v>
      </c>
      <c r="B17" s="15">
        <v>3</v>
      </c>
      <c r="C17" s="30">
        <v>0.030358796296296297</v>
      </c>
      <c r="E17" s="10">
        <v>33</v>
      </c>
      <c r="F17" s="15"/>
      <c r="G17" s="29"/>
    </row>
    <row r="18" spans="1:7" ht="25.5">
      <c r="A18" s="10">
        <v>12</v>
      </c>
      <c r="B18" s="15">
        <v>29</v>
      </c>
      <c r="C18" s="30">
        <v>0.03099537037037037</v>
      </c>
      <c r="E18" s="10">
        <v>34</v>
      </c>
      <c r="F18" s="15"/>
      <c r="G18" s="29"/>
    </row>
    <row r="19" spans="1:7" ht="25.5">
      <c r="A19" s="10">
        <v>13</v>
      </c>
      <c r="B19" s="15">
        <v>46</v>
      </c>
      <c r="C19" s="30">
        <v>0.03177083333333333</v>
      </c>
      <c r="E19" s="10">
        <v>35</v>
      </c>
      <c r="F19" s="15"/>
      <c r="G19" s="29"/>
    </row>
    <row r="20" spans="1:7" ht="25.5">
      <c r="A20" s="10">
        <v>14</v>
      </c>
      <c r="B20" s="15">
        <v>23</v>
      </c>
      <c r="C20" s="30">
        <v>0.03196759259259259</v>
      </c>
      <c r="E20" s="10">
        <v>36</v>
      </c>
      <c r="F20" s="15"/>
      <c r="G20" s="29"/>
    </row>
    <row r="21" spans="1:7" ht="25.5">
      <c r="A21" s="10">
        <v>15</v>
      </c>
      <c r="B21" s="15">
        <v>47</v>
      </c>
      <c r="C21" s="30">
        <v>0.032499999999999994</v>
      </c>
      <c r="D21"/>
      <c r="E21" s="10">
        <v>37</v>
      </c>
      <c r="F21" s="15"/>
      <c r="G21" s="29"/>
    </row>
    <row r="22" spans="1:7" ht="25.5">
      <c r="A22" s="10">
        <v>16</v>
      </c>
      <c r="B22" s="15">
        <v>31</v>
      </c>
      <c r="C22" s="30">
        <v>0.03270833333333333</v>
      </c>
      <c r="E22" s="10">
        <v>38</v>
      </c>
      <c r="F22" s="15"/>
      <c r="G22" s="29"/>
    </row>
    <row r="23" spans="1:7" ht="25.5">
      <c r="A23" s="10">
        <v>17</v>
      </c>
      <c r="B23" s="15">
        <v>37</v>
      </c>
      <c r="C23" s="30">
        <v>0.03277777777777778</v>
      </c>
      <c r="E23" s="10">
        <v>39</v>
      </c>
      <c r="F23" s="15"/>
      <c r="G23" s="31"/>
    </row>
    <row r="24" spans="1:7" ht="25.5">
      <c r="A24" s="10">
        <v>18</v>
      </c>
      <c r="B24" s="15">
        <v>42</v>
      </c>
      <c r="C24" s="30">
        <v>0.03302083333333333</v>
      </c>
      <c r="E24" s="10">
        <v>40</v>
      </c>
      <c r="F24" s="10"/>
      <c r="G24" s="31"/>
    </row>
    <row r="25" spans="1:7" ht="25.5">
      <c r="A25" s="10">
        <v>19</v>
      </c>
      <c r="B25" s="15">
        <v>25</v>
      </c>
      <c r="C25" s="30">
        <v>0.033310185185185186</v>
      </c>
      <c r="E25" s="10">
        <v>41</v>
      </c>
      <c r="F25" s="10"/>
      <c r="G25" s="31"/>
    </row>
    <row r="26" spans="1:7" ht="25.5">
      <c r="A26" s="10">
        <v>20</v>
      </c>
      <c r="B26" s="15">
        <v>36</v>
      </c>
      <c r="C26" s="30">
        <v>0.03335648148148148</v>
      </c>
      <c r="E26" s="10">
        <v>42</v>
      </c>
      <c r="F26" s="10"/>
      <c r="G26" s="31"/>
    </row>
    <row r="27" spans="1:7" ht="25.5">
      <c r="A27" s="10">
        <v>21</v>
      </c>
      <c r="B27" s="15">
        <v>35</v>
      </c>
      <c r="C27" s="30">
        <v>0.03357638888888889</v>
      </c>
      <c r="E27" s="10">
        <v>43</v>
      </c>
      <c r="F27" s="10"/>
      <c r="G27" s="32"/>
    </row>
    <row r="28" spans="1:7" ht="25.5">
      <c r="A28" s="10">
        <v>22</v>
      </c>
      <c r="B28" s="15">
        <v>49</v>
      </c>
      <c r="C28" s="30">
        <v>0.03377314814814815</v>
      </c>
      <c r="E28" s="10">
        <v>44</v>
      </c>
      <c r="F28" s="10"/>
      <c r="G28" s="31"/>
    </row>
    <row r="29" spans="1:7" ht="25.5">
      <c r="A29" s="10">
        <v>23</v>
      </c>
      <c r="B29" s="15">
        <v>77</v>
      </c>
      <c r="C29" s="30">
        <v>0.03434027777777778</v>
      </c>
      <c r="E29" s="10">
        <v>45</v>
      </c>
      <c r="F29" s="10"/>
      <c r="G29" s="31"/>
    </row>
    <row r="30" spans="1:3" ht="25.5">
      <c r="A30" s="10">
        <v>24</v>
      </c>
      <c r="B30" s="15">
        <v>48</v>
      </c>
      <c r="C30" s="30">
        <v>0.03443287037037037</v>
      </c>
    </row>
    <row r="31" spans="1:3" ht="25.5">
      <c r="A31" s="10">
        <v>25</v>
      </c>
      <c r="B31" s="15">
        <v>54</v>
      </c>
      <c r="C31" s="30">
        <v>0.034571759259259253</v>
      </c>
    </row>
    <row r="32" spans="1:3" ht="25.5">
      <c r="A32" s="10">
        <v>26</v>
      </c>
      <c r="B32" s="15">
        <v>18</v>
      </c>
      <c r="C32" s="30">
        <v>0.0347337962962963</v>
      </c>
    </row>
    <row r="33" spans="1:3" ht="25.5">
      <c r="A33" s="10">
        <v>27</v>
      </c>
      <c r="B33" s="15">
        <v>27</v>
      </c>
      <c r="C33" s="30">
        <v>0.03702546296296296</v>
      </c>
    </row>
    <row r="34" spans="1:3" ht="25.5">
      <c r="A34" s="10">
        <v>28</v>
      </c>
      <c r="B34" s="15">
        <v>38</v>
      </c>
      <c r="C34" s="30">
        <v>0.03712962962962963</v>
      </c>
    </row>
    <row r="35" spans="1:3" ht="25.5">
      <c r="A35" s="10">
        <v>29</v>
      </c>
      <c r="B35" s="15">
        <v>16</v>
      </c>
      <c r="C35" s="30">
        <v>0.03746527777777778</v>
      </c>
    </row>
    <row r="36" spans="1:3" ht="25.5">
      <c r="A36" s="10">
        <v>30</v>
      </c>
      <c r="B36" s="15">
        <v>52</v>
      </c>
      <c r="C36" s="30">
        <v>0.03792824074074074</v>
      </c>
    </row>
    <row r="37" spans="1:3" ht="25.5">
      <c r="A37" s="10">
        <v>31</v>
      </c>
      <c r="B37" s="15">
        <v>55</v>
      </c>
      <c r="C37" s="30">
        <v>0.037986111111111116</v>
      </c>
    </row>
    <row r="38" spans="1:3" ht="25.5">
      <c r="A38" s="10">
        <v>32</v>
      </c>
      <c r="B38" s="15">
        <v>20</v>
      </c>
      <c r="C38" s="30">
        <v>0.03836805555555555</v>
      </c>
    </row>
    <row r="39" spans="1:3" ht="25.5">
      <c r="A39" s="10">
        <v>33</v>
      </c>
      <c r="B39" s="15">
        <v>22</v>
      </c>
      <c r="C39" s="30">
        <v>0.03861111111111111</v>
      </c>
    </row>
    <row r="40" spans="1:3" ht="25.5">
      <c r="A40" s="10">
        <v>34</v>
      </c>
      <c r="B40" s="15">
        <v>19</v>
      </c>
      <c r="C40" s="30">
        <v>0.03886574074074074</v>
      </c>
    </row>
    <row r="41" spans="1:3" ht="25.5">
      <c r="A41" s="10">
        <v>35</v>
      </c>
      <c r="B41" s="15">
        <v>39</v>
      </c>
      <c r="C41" s="30">
        <v>0.040393518518518516</v>
      </c>
    </row>
    <row r="42" spans="1:3" ht="25.5">
      <c r="A42" s="10">
        <v>36</v>
      </c>
      <c r="B42" s="15">
        <v>59</v>
      </c>
      <c r="C42" s="30">
        <v>0.04070601851851852</v>
      </c>
    </row>
    <row r="43" spans="1:3" ht="25.5">
      <c r="A43" s="10">
        <v>37</v>
      </c>
      <c r="B43" s="15">
        <v>26</v>
      </c>
      <c r="C43" s="30">
        <v>0.04070601851851852</v>
      </c>
    </row>
    <row r="44" spans="1:3" ht="25.5">
      <c r="A44" s="10">
        <v>38</v>
      </c>
      <c r="B44" s="15">
        <v>57</v>
      </c>
      <c r="C44" s="30">
        <v>0.04090277777777778</v>
      </c>
    </row>
    <row r="45" spans="1:3" ht="25.5">
      <c r="A45" s="10">
        <v>39</v>
      </c>
      <c r="B45" s="15">
        <v>43</v>
      </c>
      <c r="C45" s="30">
        <v>0.04120370370370371</v>
      </c>
    </row>
    <row r="46" spans="1:3" ht="25.5">
      <c r="A46" s="10">
        <v>40</v>
      </c>
      <c r="B46" s="15">
        <v>40</v>
      </c>
      <c r="C46" s="30">
        <v>0.04358796296296297</v>
      </c>
    </row>
    <row r="47" spans="1:3" ht="25.5">
      <c r="A47" s="10">
        <v>41</v>
      </c>
      <c r="B47" s="15">
        <v>30</v>
      </c>
      <c r="C47" s="30">
        <v>0.04417824074074075</v>
      </c>
    </row>
    <row r="48" spans="1:3" ht="25.5">
      <c r="A48" s="10">
        <v>42</v>
      </c>
      <c r="B48" s="15">
        <v>9</v>
      </c>
      <c r="C48" s="30">
        <v>0.04746527777777778</v>
      </c>
    </row>
    <row r="49" spans="1:3" ht="25.5">
      <c r="A49" s="10">
        <v>43</v>
      </c>
      <c r="B49" s="15">
        <v>50</v>
      </c>
      <c r="C49" s="30">
        <v>0.050659722222222224</v>
      </c>
    </row>
    <row r="50" spans="1:3" ht="25.5">
      <c r="A50" s="10">
        <v>44</v>
      </c>
      <c r="B50" s="15"/>
      <c r="C50" s="30"/>
    </row>
    <row r="51" spans="1:3" ht="25.5">
      <c r="A51" s="10">
        <v>45</v>
      </c>
      <c r="B51" s="15"/>
      <c r="C51" s="30"/>
    </row>
    <row r="52" spans="1:3" ht="25.5">
      <c r="A52" s="10">
        <v>46</v>
      </c>
      <c r="B52" s="15"/>
      <c r="C52" s="30"/>
    </row>
    <row r="53" spans="1:3" ht="25.5">
      <c r="A53" s="10">
        <v>47</v>
      </c>
      <c r="B53" s="15"/>
      <c r="C53" s="30"/>
    </row>
    <row r="54" spans="1:3" ht="25.5">
      <c r="A54" s="10">
        <v>48</v>
      </c>
      <c r="B54" s="15"/>
      <c r="C54" s="31"/>
    </row>
    <row r="55" spans="1:3" ht="25.5">
      <c r="A55" s="10">
        <v>49</v>
      </c>
      <c r="B55" s="15"/>
      <c r="C55" s="31"/>
    </row>
    <row r="56" spans="1:3" ht="25.5">
      <c r="A56" s="28">
        <v>50</v>
      </c>
      <c r="B56" s="15"/>
      <c r="C56" s="31"/>
    </row>
    <row r="57" spans="1:3" ht="25.5">
      <c r="A57" s="10">
        <v>51</v>
      </c>
      <c r="B57" s="15"/>
      <c r="C57" s="31"/>
    </row>
    <row r="58" spans="1:3" ht="25.5">
      <c r="A58" s="10">
        <v>52</v>
      </c>
      <c r="B58" s="15"/>
      <c r="C58" s="31"/>
    </row>
    <row r="59" spans="1:3" ht="25.5">
      <c r="A59" s="10">
        <v>53</v>
      </c>
      <c r="B59" s="15"/>
      <c r="C59" s="31"/>
    </row>
    <row r="60" spans="1:3" ht="25.5">
      <c r="A60" s="10">
        <v>54</v>
      </c>
      <c r="B60" s="15"/>
      <c r="C60" s="33"/>
    </row>
    <row r="61" spans="1:3" ht="25.5">
      <c r="A61" s="10">
        <v>55</v>
      </c>
      <c r="B61" s="15"/>
      <c r="C61" s="33"/>
    </row>
    <row r="62" spans="1:3" ht="25.5">
      <c r="A62" s="10">
        <v>56</v>
      </c>
      <c r="B62" s="10"/>
      <c r="C62" s="33"/>
    </row>
    <row r="63" spans="1:3" ht="25.5">
      <c r="A63" s="10">
        <v>57</v>
      </c>
      <c r="B63" s="10"/>
      <c r="C63" s="31"/>
    </row>
    <row r="64" spans="1:3" ht="25.5">
      <c r="A64" s="10">
        <v>58</v>
      </c>
      <c r="B64" s="10"/>
      <c r="C64" s="31"/>
    </row>
    <row r="65" spans="1:3" ht="25.5">
      <c r="A65" s="10">
        <v>59</v>
      </c>
      <c r="B65" s="10"/>
      <c r="C65" s="31"/>
    </row>
    <row r="66" spans="1:3" ht="25.5">
      <c r="A66" s="10">
        <v>60</v>
      </c>
      <c r="B66" s="10"/>
      <c r="C66" s="31"/>
    </row>
    <row r="67" spans="1:3" ht="25.5">
      <c r="A67" s="10">
        <v>61</v>
      </c>
      <c r="B67" s="10"/>
      <c r="C67" s="31"/>
    </row>
    <row r="68" spans="1:3" ht="25.5">
      <c r="A68" s="10">
        <v>62</v>
      </c>
      <c r="B68" s="10"/>
      <c r="C68" s="31"/>
    </row>
    <row r="69" spans="1:3" ht="25.5">
      <c r="A69" s="10">
        <v>63</v>
      </c>
      <c r="B69" s="10"/>
      <c r="C69" s="31"/>
    </row>
    <row r="70" spans="1:3" ht="25.5">
      <c r="A70" s="34">
        <v>64</v>
      </c>
      <c r="B70" s="34"/>
      <c r="C70" s="35"/>
    </row>
    <row r="71" spans="1:3" ht="25.5">
      <c r="A71" s="34">
        <v>65</v>
      </c>
      <c r="B71" s="34"/>
      <c r="C71" s="35"/>
    </row>
    <row r="72" spans="1:3" ht="25.5">
      <c r="A72" s="34">
        <v>66</v>
      </c>
      <c r="B72" s="34"/>
      <c r="C72" s="35"/>
    </row>
    <row r="73" spans="1:3" ht="25.5">
      <c r="A73" s="34">
        <v>67</v>
      </c>
      <c r="B73" s="34"/>
      <c r="C73" s="35"/>
    </row>
    <row r="74" spans="1:3" ht="25.5">
      <c r="A74" s="34">
        <v>68</v>
      </c>
      <c r="B74" s="34"/>
      <c r="C74" s="35"/>
    </row>
    <row r="75" spans="1:3" ht="25.5">
      <c r="A75" s="10">
        <v>69</v>
      </c>
      <c r="B75" s="10"/>
      <c r="C75" s="31"/>
    </row>
    <row r="76" spans="1:3" ht="25.5">
      <c r="A76" s="10">
        <v>70</v>
      </c>
      <c r="B76" s="10"/>
      <c r="C76" s="31"/>
    </row>
    <row r="77" spans="1:3" ht="25.5">
      <c r="A77" s="10">
        <v>71</v>
      </c>
      <c r="B77" s="10"/>
      <c r="C77" s="31"/>
    </row>
    <row r="78" spans="1:3" ht="25.5">
      <c r="A78" s="10">
        <v>72</v>
      </c>
      <c r="B78" s="10"/>
      <c r="C78" s="31"/>
    </row>
    <row r="79" spans="1:3" ht="25.5">
      <c r="A79" s="10">
        <v>73</v>
      </c>
      <c r="B79" s="10"/>
      <c r="C79" s="31"/>
    </row>
    <row r="80" spans="1:3" ht="25.5">
      <c r="A80" s="10">
        <v>74</v>
      </c>
      <c r="B80" s="10"/>
      <c r="C80" s="31"/>
    </row>
    <row r="81" spans="1:3" ht="25.5">
      <c r="A81" s="10">
        <v>75</v>
      </c>
      <c r="B81" s="10"/>
      <c r="C81" s="31"/>
    </row>
    <row r="82" spans="1:3" ht="25.5">
      <c r="A82" s="10">
        <v>76</v>
      </c>
      <c r="B82" s="10"/>
      <c r="C82" s="31"/>
    </row>
    <row r="83" spans="1:3" ht="25.5">
      <c r="A83" s="10">
        <v>77</v>
      </c>
      <c r="B83" s="10"/>
      <c r="C83" s="31"/>
    </row>
    <row r="84" spans="1:3" ht="25.5">
      <c r="A84" s="10">
        <v>78</v>
      </c>
      <c r="B84" s="10"/>
      <c r="C84" s="31"/>
    </row>
    <row r="85" spans="1:3" ht="25.5">
      <c r="A85" s="10">
        <v>79</v>
      </c>
      <c r="B85" s="10"/>
      <c r="C85" s="31"/>
    </row>
    <row r="86" spans="1:3" ht="25.5">
      <c r="A86" s="10">
        <v>80</v>
      </c>
      <c r="B86" s="10"/>
      <c r="C86" s="31"/>
    </row>
    <row r="87" spans="1:3" ht="25.5">
      <c r="A87" s="10">
        <v>81</v>
      </c>
      <c r="B87" s="10"/>
      <c r="C87" s="31"/>
    </row>
    <row r="88" spans="1:3" ht="25.5">
      <c r="A88" s="10">
        <v>82</v>
      </c>
      <c r="B88" s="10"/>
      <c r="C88" s="31"/>
    </row>
    <row r="89" spans="1:3" ht="25.5">
      <c r="A89" s="10">
        <v>83</v>
      </c>
      <c r="B89" s="10"/>
      <c r="C89" s="31"/>
    </row>
    <row r="90" spans="1:3" ht="25.5">
      <c r="A90" s="10">
        <v>84</v>
      </c>
      <c r="B90" s="10"/>
      <c r="C90" s="31"/>
    </row>
    <row r="91" spans="1:3" ht="25.5">
      <c r="A91" s="10">
        <v>85</v>
      </c>
      <c r="B91" s="10"/>
      <c r="C91" s="31"/>
    </row>
    <row r="92" spans="1:3" ht="25.5">
      <c r="A92" s="10">
        <v>86</v>
      </c>
      <c r="B92" s="10"/>
      <c r="C92" s="31"/>
    </row>
    <row r="93" spans="1:3" ht="25.5">
      <c r="A93" s="10">
        <v>87</v>
      </c>
      <c r="B93" s="10"/>
      <c r="C93" s="31"/>
    </row>
    <row r="94" spans="1:3" ht="25.5">
      <c r="A94" s="10">
        <v>88</v>
      </c>
      <c r="B94" s="10"/>
      <c r="C94" s="31"/>
    </row>
    <row r="95" spans="1:3" ht="25.5">
      <c r="A95" s="10">
        <v>89</v>
      </c>
      <c r="B95" s="10"/>
      <c r="C95" s="31"/>
    </row>
    <row r="96" spans="1:3" ht="25.5">
      <c r="A96" s="10">
        <v>90</v>
      </c>
      <c r="B96" s="10"/>
      <c r="C96" s="31"/>
    </row>
    <row r="97" spans="1:3" ht="25.5">
      <c r="A97" s="10">
        <v>91</v>
      </c>
      <c r="B97" s="10"/>
      <c r="C97" s="31"/>
    </row>
    <row r="98" spans="1:3" ht="25.5">
      <c r="A98" s="10">
        <v>92</v>
      </c>
      <c r="B98" s="10"/>
      <c r="C98" s="31"/>
    </row>
    <row r="99" spans="1:3" ht="25.5">
      <c r="A99" s="10">
        <v>93</v>
      </c>
      <c r="B99" s="10"/>
      <c r="C99" s="31"/>
    </row>
    <row r="100" spans="1:3" ht="25.5">
      <c r="A100" s="10">
        <v>94</v>
      </c>
      <c r="B100" s="10"/>
      <c r="C100" s="31"/>
    </row>
    <row r="101" spans="1:3" ht="25.5">
      <c r="A101" s="10">
        <v>95</v>
      </c>
      <c r="B101" s="10"/>
      <c r="C101" s="31"/>
    </row>
    <row r="102" spans="1:3" ht="25.5">
      <c r="A102" s="10">
        <v>96</v>
      </c>
      <c r="B102" s="10"/>
      <c r="C102" s="31"/>
    </row>
    <row r="103" spans="1:3" ht="25.5">
      <c r="A103" s="10">
        <v>97</v>
      </c>
      <c r="B103" s="10"/>
      <c r="C103" s="31"/>
    </row>
    <row r="104" spans="1:3" ht="25.5">
      <c r="A104" s="10">
        <v>98</v>
      </c>
      <c r="B104" s="10"/>
      <c r="C104" s="31"/>
    </row>
    <row r="105" spans="1:3" ht="25.5">
      <c r="A105" s="10">
        <v>99</v>
      </c>
      <c r="B105" s="10"/>
      <c r="C105" s="31"/>
    </row>
    <row r="106" spans="1:3" ht="25.5">
      <c r="A106" s="10">
        <v>100</v>
      </c>
      <c r="B106" s="10"/>
      <c r="C106" s="31"/>
    </row>
    <row r="107" spans="1:3" ht="25.5">
      <c r="A107" s="10">
        <v>101</v>
      </c>
      <c r="B107" s="10"/>
      <c r="C107" s="31"/>
    </row>
    <row r="108" spans="1:3" ht="25.5">
      <c r="A108" s="10">
        <v>102</v>
      </c>
      <c r="B108" s="10"/>
      <c r="C108" s="31"/>
    </row>
    <row r="109" spans="1:3" ht="25.5">
      <c r="A109" s="10">
        <v>103</v>
      </c>
      <c r="B109" s="10"/>
      <c r="C109" s="31"/>
    </row>
    <row r="110" spans="1:3" ht="25.5">
      <c r="A110" s="10">
        <v>104</v>
      </c>
      <c r="B110" s="10"/>
      <c r="C110" s="31"/>
    </row>
    <row r="111" spans="1:3" ht="25.5">
      <c r="A111" s="10">
        <v>105</v>
      </c>
      <c r="B111" s="10"/>
      <c r="C111" s="31"/>
    </row>
    <row r="112" spans="1:3" ht="25.5">
      <c r="A112" s="10">
        <v>106</v>
      </c>
      <c r="B112" s="10"/>
      <c r="C112" s="31"/>
    </row>
    <row r="113" spans="1:3" ht="25.5">
      <c r="A113" s="10">
        <v>107</v>
      </c>
      <c r="B113" s="10"/>
      <c r="C113" s="31"/>
    </row>
    <row r="114" spans="1:3" ht="25.5">
      <c r="A114" s="10">
        <v>108</v>
      </c>
      <c r="B114" s="10"/>
      <c r="C114" s="31"/>
    </row>
    <row r="115" spans="1:3" ht="25.5">
      <c r="A115" s="10">
        <v>109</v>
      </c>
      <c r="B115" s="10"/>
      <c r="C115" s="31"/>
    </row>
    <row r="116" spans="1:3" ht="25.5">
      <c r="A116" s="10">
        <v>110</v>
      </c>
      <c r="B116" s="10"/>
      <c r="C116" s="31"/>
    </row>
    <row r="117" spans="1:3" ht="25.5">
      <c r="A117" s="10">
        <v>111</v>
      </c>
      <c r="B117" s="10"/>
      <c r="C117" s="31"/>
    </row>
    <row r="118" spans="1:3" ht="25.5">
      <c r="A118" s="10">
        <v>112</v>
      </c>
      <c r="B118" s="10"/>
      <c r="C118" s="31"/>
    </row>
    <row r="119" spans="1:3" ht="25.5">
      <c r="A119" s="10">
        <v>113</v>
      </c>
      <c r="B119" s="10"/>
      <c r="C119" s="31"/>
    </row>
    <row r="120" spans="1:3" ht="25.5">
      <c r="A120" s="10">
        <v>114</v>
      </c>
      <c r="B120" s="10"/>
      <c r="C120" s="31"/>
    </row>
    <row r="121" spans="1:3" ht="25.5">
      <c r="A121" s="10">
        <v>115</v>
      </c>
      <c r="B121" s="10"/>
      <c r="C121" s="31"/>
    </row>
    <row r="122" spans="1:3" ht="25.5">
      <c r="A122" s="10">
        <v>116</v>
      </c>
      <c r="B122" s="10"/>
      <c r="C122" s="31"/>
    </row>
    <row r="123" spans="1:3" ht="25.5">
      <c r="A123" s="10">
        <v>117</v>
      </c>
      <c r="B123" s="10"/>
      <c r="C123" s="31"/>
    </row>
    <row r="124" spans="1:3" ht="25.5">
      <c r="A124" s="10">
        <v>118</v>
      </c>
      <c r="B124" s="10"/>
      <c r="C124" s="31"/>
    </row>
    <row r="125" spans="1:3" ht="25.5">
      <c r="A125" s="10">
        <v>119</v>
      </c>
      <c r="B125" s="10"/>
      <c r="C125" s="31"/>
    </row>
    <row r="126" spans="1:3" ht="25.5">
      <c r="A126" s="10">
        <v>120</v>
      </c>
      <c r="B126" s="10"/>
      <c r="C126" s="31"/>
    </row>
    <row r="127" spans="1:3" ht="25.5">
      <c r="A127" s="10">
        <v>121</v>
      </c>
      <c r="B127" s="10"/>
      <c r="C127" s="31"/>
    </row>
    <row r="128" spans="1:3" ht="25.5">
      <c r="A128" s="10">
        <v>122</v>
      </c>
      <c r="B128" s="10"/>
      <c r="C128" s="31"/>
    </row>
    <row r="129" spans="1:3" ht="25.5">
      <c r="A129" s="10">
        <v>123</v>
      </c>
      <c r="B129" s="10"/>
      <c r="C129" s="31"/>
    </row>
    <row r="130" spans="1:3" ht="25.5">
      <c r="A130" s="10">
        <v>124</v>
      </c>
      <c r="B130" s="10"/>
      <c r="C130" s="31"/>
    </row>
    <row r="131" spans="1:3" ht="25.5">
      <c r="A131" s="10">
        <v>125</v>
      </c>
      <c r="B131" s="10"/>
      <c r="C131" s="31"/>
    </row>
    <row r="132" spans="1:3" ht="25.5">
      <c r="A132" s="10">
        <v>126</v>
      </c>
      <c r="B132" s="10"/>
      <c r="C132" s="31"/>
    </row>
    <row r="133" spans="1:3" ht="25.5">
      <c r="A133" s="10">
        <v>127</v>
      </c>
      <c r="B133" s="10"/>
      <c r="C133" s="31"/>
    </row>
    <row r="134" spans="1:3" ht="25.5">
      <c r="A134" s="10">
        <v>128</v>
      </c>
      <c r="B134" s="10"/>
      <c r="C134" s="31"/>
    </row>
    <row r="135" spans="1:3" ht="25.5">
      <c r="A135" s="10">
        <v>129</v>
      </c>
      <c r="B135" s="10"/>
      <c r="C135" s="31"/>
    </row>
    <row r="136" spans="1:3" ht="25.5">
      <c r="A136" s="10">
        <v>130</v>
      </c>
      <c r="B136" s="10"/>
      <c r="C136" s="31"/>
    </row>
    <row r="137" spans="1:3" ht="25.5">
      <c r="A137" s="10">
        <v>131</v>
      </c>
      <c r="B137" s="10"/>
      <c r="C137" s="31"/>
    </row>
    <row r="138" spans="1:3" ht="25.5">
      <c r="A138" s="10">
        <v>132</v>
      </c>
      <c r="B138" s="10"/>
      <c r="C138" s="31"/>
    </row>
    <row r="139" spans="1:3" ht="25.5">
      <c r="A139" s="10">
        <v>133</v>
      </c>
      <c r="B139" s="10"/>
      <c r="C139" s="31"/>
    </row>
    <row r="140" spans="1:3" ht="25.5">
      <c r="A140" s="10">
        <v>134</v>
      </c>
      <c r="B140" s="10"/>
      <c r="C140" s="31"/>
    </row>
    <row r="141" spans="1:3" ht="25.5">
      <c r="A141" s="10">
        <v>135</v>
      </c>
      <c r="B141" s="10"/>
      <c r="C141" s="31"/>
    </row>
    <row r="142" spans="1:3" ht="25.5">
      <c r="A142" s="10">
        <v>136</v>
      </c>
      <c r="B142" s="10"/>
      <c r="C142" s="31"/>
    </row>
    <row r="143" spans="1:3" ht="25.5">
      <c r="A143" s="10">
        <v>137</v>
      </c>
      <c r="B143" s="10"/>
      <c r="C143" s="31"/>
    </row>
    <row r="144" spans="1:3" ht="25.5">
      <c r="A144" s="10">
        <v>138</v>
      </c>
      <c r="B144" s="10"/>
      <c r="C144" s="31"/>
    </row>
    <row r="145" spans="1:3" ht="25.5">
      <c r="A145" s="10">
        <v>139</v>
      </c>
      <c r="B145" s="10"/>
      <c r="C145" s="31"/>
    </row>
    <row r="146" spans="1:3" ht="25.5">
      <c r="A146" s="10">
        <v>140</v>
      </c>
      <c r="B146" s="10"/>
      <c r="C146" s="31"/>
    </row>
    <row r="147" spans="1:3" ht="25.5">
      <c r="A147" s="10">
        <v>141</v>
      </c>
      <c r="B147" s="10"/>
      <c r="C147" s="31"/>
    </row>
    <row r="148" spans="1:3" ht="25.5">
      <c r="A148" s="10">
        <v>142</v>
      </c>
      <c r="B148" s="10"/>
      <c r="C148" s="31"/>
    </row>
    <row r="149" spans="1:3" ht="25.5">
      <c r="A149" s="10">
        <v>143</v>
      </c>
      <c r="B149" s="10"/>
      <c r="C149" s="31"/>
    </row>
    <row r="150" spans="1:3" ht="25.5">
      <c r="A150" s="10">
        <v>144</v>
      </c>
      <c r="B150" s="10"/>
      <c r="C150" s="31"/>
    </row>
    <row r="151" spans="1:3" ht="25.5">
      <c r="A151" s="10">
        <v>145</v>
      </c>
      <c r="B151" s="10"/>
      <c r="C151" s="31"/>
    </row>
    <row r="152" spans="1:3" ht="25.5">
      <c r="A152" s="10">
        <v>146</v>
      </c>
      <c r="B152" s="10"/>
      <c r="C152" s="31"/>
    </row>
    <row r="153" spans="1:3" ht="25.5">
      <c r="A153" s="10">
        <v>147</v>
      </c>
      <c r="B153" s="10"/>
      <c r="C153" s="31"/>
    </row>
    <row r="154" spans="1:3" ht="25.5">
      <c r="A154" s="10">
        <v>148</v>
      </c>
      <c r="B154" s="10"/>
      <c r="C154" s="31"/>
    </row>
    <row r="155" spans="1:3" ht="25.5">
      <c r="A155" s="10">
        <v>149</v>
      </c>
      <c r="B155" s="10"/>
      <c r="C155" s="31"/>
    </row>
    <row r="156" spans="1:3" ht="25.5">
      <c r="A156" s="10">
        <v>150</v>
      </c>
      <c r="B156" s="10"/>
      <c r="C156" s="31"/>
    </row>
  </sheetData>
  <sheetProtection selectLockedCells="1" selectUnlockedCells="1"/>
  <printOptions horizontalCentered="1"/>
  <pageMargins left="0.25" right="0.25" top="0.75" bottom="0.75" header="0.5118055555555555" footer="0.3"/>
  <pageSetup horizontalDpi="300" verticalDpi="300" orientation="portrait" paperSize="9"/>
  <headerFooter alignWithMargins="0">
    <oddFooter>&amp;C&amp;"Arial CE,Běžné"&amp;10Stránka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57"/>
  <sheetViews>
    <sheetView tabSelected="1" workbookViewId="0" topLeftCell="A2">
      <selection activeCell="N17" sqref="N17"/>
    </sheetView>
  </sheetViews>
  <sheetFormatPr defaultColWidth="5.00390625" defaultRowHeight="14.25"/>
  <cols>
    <col min="1" max="1" width="6.25390625" style="1" customWidth="1"/>
    <col min="2" max="2" width="13.875" style="1" customWidth="1"/>
    <col min="3" max="3" width="3.875" style="1" customWidth="1"/>
    <col min="4" max="4" width="8.00390625" style="1" customWidth="1"/>
    <col min="5" max="5" width="10.00390625" style="1" customWidth="1"/>
    <col min="6" max="6" width="9.00390625" style="1" customWidth="1"/>
    <col min="7" max="7" width="16.625" style="1" customWidth="1"/>
    <col min="8" max="8" width="11.25390625" style="1" customWidth="1"/>
    <col min="9" max="9" width="13.875" style="1" customWidth="1"/>
    <col min="10" max="10" width="10.50390625" style="1" customWidth="1"/>
    <col min="11" max="16384" width="6.375" style="1" customWidth="1"/>
  </cols>
  <sheetData>
    <row r="1" spans="1:3" ht="30">
      <c r="A1" s="24" t="s">
        <v>125</v>
      </c>
      <c r="B1" s="24"/>
      <c r="C1" s="24"/>
    </row>
    <row r="3" spans="1:3" ht="14.25">
      <c r="A3" s="25">
        <f>'Startovní listina'!A3</f>
        <v>0</v>
      </c>
      <c r="B3" s="25"/>
      <c r="C3" s="25"/>
    </row>
    <row r="5" spans="1:10" ht="15.75">
      <c r="A5" s="8" t="s">
        <v>122</v>
      </c>
      <c r="B5" s="36" t="s">
        <v>126</v>
      </c>
      <c r="C5" s="8" t="s">
        <v>5</v>
      </c>
      <c r="D5" s="8" t="s">
        <v>6</v>
      </c>
      <c r="E5" s="8" t="s">
        <v>7</v>
      </c>
      <c r="F5" s="8" t="s">
        <v>127</v>
      </c>
      <c r="G5" s="8" t="s">
        <v>9</v>
      </c>
      <c r="H5" s="8" t="s">
        <v>128</v>
      </c>
      <c r="I5" s="8" t="s">
        <v>129</v>
      </c>
      <c r="J5" s="37" t="s">
        <v>130</v>
      </c>
    </row>
    <row r="6" spans="1:10" ht="15.75">
      <c r="A6" s="38">
        <v>1</v>
      </c>
      <c r="B6" s="39">
        <f>VLOOKUP(Doběh!$B7,Startovní_číslo,1,0)</f>
        <v>21</v>
      </c>
      <c r="C6" s="40">
        <f>IF(VLOOKUP(Doběh!$B7,Startovní_číslo,2,0)=0," ",VLOOKUP(Doběh!$B7,Startovní_číslo,2,0))</f>
        <v>0</v>
      </c>
      <c r="D6" s="40">
        <f>VLOOKUP(Doběh!$B7,Startovní_číslo,3,0)</f>
        <v>0</v>
      </c>
      <c r="E6" s="40">
        <f>VLOOKUP(Doběh!$B7,Startovní_číslo,4,0)</f>
        <v>0</v>
      </c>
      <c r="F6" s="39">
        <f>VLOOKUP(Doběh!$B7,Startovní_číslo,5,0)</f>
        <v>1986</v>
      </c>
      <c r="G6" s="40">
        <f>VLOOKUP(Doběh!$B7,Startovní_číslo,6,0)</f>
        <v>0</v>
      </c>
      <c r="H6" s="41">
        <f>Doběh!C7</f>
        <v>0.025520833333333336</v>
      </c>
      <c r="I6" s="12">
        <f aca="true" t="shared" si="0" ref="I6:I85">IF(F6&lt;=1961,"60 let a více",(IF(AND(F6&gt;1961,F6&lt;=1971),"50 až 59",(IF(AND(F6&gt;1971,F6&lt;=1981),"40 až 49",IF(J6="žena",IF(AND(F6&gt;1981,F6&lt;=1991),"30 až 39","29 a mladší"),"39 a mladší"))))))</f>
        <v>0</v>
      </c>
      <c r="J6" s="42">
        <f aca="true" t="shared" si="1" ref="J6:J85">IF(RIGHT(E6,1)="á","žena","muž")</f>
        <v>0</v>
      </c>
    </row>
    <row r="7" spans="1:10" ht="15.75">
      <c r="A7" s="13">
        <v>2</v>
      </c>
      <c r="B7" s="8">
        <f>VLOOKUP(Doběh!$B8,Startovní_číslo,1,0)</f>
        <v>34</v>
      </c>
      <c r="C7" s="12">
        <f>IF(VLOOKUP(Doběh!$B8,Startovní_číslo,2,0)=0," ",VLOOKUP(Doběh!$B8,Startovní_číslo,2,0))</f>
        <v>0</v>
      </c>
      <c r="D7" s="12">
        <f>VLOOKUP(Doběh!$B8,Startovní_číslo,3,0)</f>
        <v>0</v>
      </c>
      <c r="E7" s="12">
        <f>VLOOKUP(Doběh!$B8,Startovní_číslo,4,0)</f>
        <v>0</v>
      </c>
      <c r="F7" s="8">
        <f>VLOOKUP(Doběh!$B8,Startovní_číslo,5,0)</f>
        <v>1991</v>
      </c>
      <c r="G7" s="12">
        <f>VLOOKUP(Doběh!$B8,Startovní_číslo,6,0)</f>
        <v>0</v>
      </c>
      <c r="H7" s="43">
        <f>Doběh!C8</f>
        <v>0.02601851851851852</v>
      </c>
      <c r="I7" s="12">
        <f t="shared" si="0"/>
        <v>0</v>
      </c>
      <c r="J7" s="42">
        <f t="shared" si="1"/>
        <v>0</v>
      </c>
    </row>
    <row r="8" spans="1:10" ht="15.75">
      <c r="A8" s="13">
        <v>3</v>
      </c>
      <c r="B8" s="8">
        <f>VLOOKUP(Doběh!$B9,Startovní_číslo,1,0)</f>
        <v>61</v>
      </c>
      <c r="C8" s="12">
        <f>IF(VLOOKUP(Doběh!$B9,Startovní_číslo,2,0)=0," ",VLOOKUP(Doběh!$B9,Startovní_číslo,2,0))</f>
        <v>0</v>
      </c>
      <c r="D8" s="12">
        <f>VLOOKUP(Doběh!$B9,Startovní_číslo,3,0)</f>
        <v>0</v>
      </c>
      <c r="E8" s="12">
        <f>VLOOKUP(Doběh!$B9,Startovní_číslo,4,0)</f>
        <v>0</v>
      </c>
      <c r="F8" s="8">
        <f>VLOOKUP(Doběh!$B9,Startovní_číslo,5,0)</f>
        <v>1990</v>
      </c>
      <c r="G8" s="12">
        <f>VLOOKUP(Doběh!$B9,Startovní_číslo,6,0)</f>
        <v>0</v>
      </c>
      <c r="H8" s="43">
        <f>Doběh!C9</f>
        <v>0.0265625</v>
      </c>
      <c r="I8" s="12">
        <f t="shared" si="0"/>
        <v>0</v>
      </c>
      <c r="J8" s="42">
        <f t="shared" si="1"/>
        <v>0</v>
      </c>
    </row>
    <row r="9" spans="1:10" ht="15.75">
      <c r="A9" s="13">
        <v>4</v>
      </c>
      <c r="B9" s="8">
        <f>VLOOKUP(Doběh!$B10,Startovní_číslo,1,0)</f>
        <v>17</v>
      </c>
      <c r="C9" s="12">
        <f>IF(VLOOKUP(Doběh!$B10,Startovní_číslo,2,0)=0," ",VLOOKUP(Doběh!$B10,Startovní_číslo,2,0))</f>
        <v>0</v>
      </c>
      <c r="D9" s="12">
        <f>VLOOKUP(Doběh!$B10,Startovní_číslo,3,0)</f>
        <v>0</v>
      </c>
      <c r="E9" s="12">
        <f>VLOOKUP(Doběh!$B10,Startovní_číslo,4,0)</f>
        <v>0</v>
      </c>
      <c r="F9" s="8">
        <f>VLOOKUP(Doběh!$B10,Startovní_číslo,5,0)</f>
        <v>1978</v>
      </c>
      <c r="G9" s="12">
        <f>VLOOKUP(Doběh!$B10,Startovní_číslo,6,0)</f>
        <v>0</v>
      </c>
      <c r="H9" s="43">
        <f>Doběh!C10</f>
        <v>0.02694444444444444</v>
      </c>
      <c r="I9" s="12">
        <f t="shared" si="0"/>
        <v>0</v>
      </c>
      <c r="J9" s="42">
        <f t="shared" si="1"/>
        <v>0</v>
      </c>
    </row>
    <row r="10" spans="1:10" ht="15.75">
      <c r="A10" s="13">
        <v>5</v>
      </c>
      <c r="B10" s="8">
        <f>VLOOKUP(Doběh!$B11,Startovní_číslo,1,0)</f>
        <v>32</v>
      </c>
      <c r="C10" s="12">
        <f>IF(VLOOKUP(Doběh!$B11,Startovní_číslo,2,0)=0," ",VLOOKUP(Doběh!$B11,Startovní_číslo,2,0))</f>
        <v>0</v>
      </c>
      <c r="D10" s="12">
        <f>VLOOKUP(Doběh!$B11,Startovní_číslo,3,0)</f>
        <v>0</v>
      </c>
      <c r="E10" s="12">
        <f>VLOOKUP(Doběh!$B11,Startovní_číslo,4,0)</f>
        <v>0</v>
      </c>
      <c r="F10" s="8">
        <f>VLOOKUP(Doběh!$B11,Startovní_číslo,5,0)</f>
        <v>1985</v>
      </c>
      <c r="G10" s="12">
        <f>VLOOKUP(Doběh!$B11,Startovní_číslo,6,0)</f>
        <v>0</v>
      </c>
      <c r="H10" s="43">
        <f>Doběh!C11</f>
        <v>0.027557870370370368</v>
      </c>
      <c r="I10" s="12">
        <f t="shared" si="0"/>
        <v>0</v>
      </c>
      <c r="J10" s="42">
        <f t="shared" si="1"/>
        <v>0</v>
      </c>
    </row>
    <row r="11" spans="1:10" ht="15.75">
      <c r="A11" s="13">
        <v>6</v>
      </c>
      <c r="B11" s="8">
        <f>VLOOKUP(Doběh!$B12,Startovní_číslo,1,0)</f>
        <v>44</v>
      </c>
      <c r="C11" s="12">
        <f>IF(VLOOKUP(Doběh!$B12,Startovní_číslo,2,0)=0," ",VLOOKUP(Doběh!$B12,Startovní_číslo,2,0))</f>
        <v>0</v>
      </c>
      <c r="D11" s="12">
        <f>VLOOKUP(Doběh!$B12,Startovní_číslo,3,0)</f>
        <v>0</v>
      </c>
      <c r="E11" s="12">
        <f>VLOOKUP(Doběh!$B12,Startovní_číslo,4,0)</f>
        <v>0</v>
      </c>
      <c r="F11" s="8">
        <f>VLOOKUP(Doběh!$B12,Startovní_číslo,5,0)</f>
        <v>2005</v>
      </c>
      <c r="G11" s="12">
        <f>VLOOKUP(Doběh!$B12,Startovní_číslo,6,0)</f>
        <v>0</v>
      </c>
      <c r="H11" s="43">
        <f>Doběh!C12</f>
        <v>0.02774305555555556</v>
      </c>
      <c r="I11" s="12">
        <f t="shared" si="0"/>
        <v>0</v>
      </c>
      <c r="J11" s="42">
        <f t="shared" si="1"/>
        <v>0</v>
      </c>
    </row>
    <row r="12" spans="1:10" ht="15.75">
      <c r="A12" s="13">
        <v>7</v>
      </c>
      <c r="B12" s="8">
        <f>VLOOKUP(Doběh!$B13,Startovní_číslo,1,0)</f>
        <v>41</v>
      </c>
      <c r="C12" s="12">
        <f>IF(VLOOKUP(Doběh!$B13,Startovní_číslo,2,0)=0," ",VLOOKUP(Doběh!$B13,Startovní_číslo,2,0))</f>
        <v>0</v>
      </c>
      <c r="D12" s="12">
        <f>VLOOKUP(Doběh!$B13,Startovní_číslo,3,0)</f>
        <v>0</v>
      </c>
      <c r="E12" s="12">
        <f>VLOOKUP(Doběh!$B13,Startovní_číslo,4,0)</f>
        <v>0</v>
      </c>
      <c r="F12" s="8">
        <f>VLOOKUP(Doběh!$B13,Startovní_číslo,5,0)</f>
        <v>1980</v>
      </c>
      <c r="G12" s="12">
        <f>VLOOKUP(Doběh!$B13,Startovní_číslo,6,0)</f>
        <v>0</v>
      </c>
      <c r="H12" s="43">
        <f>Doběh!C13</f>
        <v>0.028969907407407406</v>
      </c>
      <c r="I12" s="12">
        <f t="shared" si="0"/>
        <v>0</v>
      </c>
      <c r="J12" s="42">
        <f t="shared" si="1"/>
        <v>0</v>
      </c>
    </row>
    <row r="13" spans="1:10" ht="15.75">
      <c r="A13" s="13">
        <v>8</v>
      </c>
      <c r="B13" s="8">
        <f>VLOOKUP(Doběh!$B14,Startovní_číslo,1,0)</f>
        <v>24</v>
      </c>
      <c r="C13" s="12">
        <f>IF(VLOOKUP(Doběh!$B14,Startovní_číslo,2,0)=0," ",VLOOKUP(Doběh!$B14,Startovní_číslo,2,0))</f>
        <v>0</v>
      </c>
      <c r="D13" s="12">
        <f>VLOOKUP(Doběh!$B14,Startovní_číslo,3,0)</f>
        <v>0</v>
      </c>
      <c r="E13" s="12">
        <f>VLOOKUP(Doběh!$B14,Startovní_číslo,4,0)</f>
        <v>0</v>
      </c>
      <c r="F13" s="8">
        <f>VLOOKUP(Doběh!$B14,Startovní_číslo,5,0)</f>
        <v>1986</v>
      </c>
      <c r="G13" s="12">
        <f>VLOOKUP(Doběh!$B14,Startovní_číslo,6,0)</f>
        <v>0</v>
      </c>
      <c r="H13" s="43">
        <f>Doběh!C14</f>
        <v>0.029826388888888892</v>
      </c>
      <c r="I13" s="12">
        <f t="shared" si="0"/>
        <v>0</v>
      </c>
      <c r="J13" s="42">
        <f t="shared" si="1"/>
        <v>0</v>
      </c>
    </row>
    <row r="14" spans="1:10" ht="15.75">
      <c r="A14" s="13">
        <v>9</v>
      </c>
      <c r="B14" s="8">
        <f>VLOOKUP(Doběh!$B15,Startovní_číslo,1,0)</f>
        <v>33</v>
      </c>
      <c r="C14" s="12">
        <f>IF(VLOOKUP(Doběh!$B15,Startovní_číslo,2,0)=0," ",VLOOKUP(Doběh!$B15,Startovní_číslo,2,0))</f>
        <v>0</v>
      </c>
      <c r="D14" s="12">
        <f>VLOOKUP(Doběh!$B15,Startovní_číslo,3,0)</f>
        <v>0</v>
      </c>
      <c r="E14" s="12">
        <f>VLOOKUP(Doběh!$B15,Startovní_číslo,4,0)</f>
        <v>0</v>
      </c>
      <c r="F14" s="8">
        <f>VLOOKUP(Doběh!$B15,Startovní_číslo,5,0)</f>
        <v>1962</v>
      </c>
      <c r="G14" s="12">
        <f>VLOOKUP(Doběh!$B15,Startovní_číslo,6,0)</f>
        <v>0</v>
      </c>
      <c r="H14" s="43">
        <f>Doběh!C15</f>
        <v>0.029872685185185183</v>
      </c>
      <c r="I14" s="12">
        <f t="shared" si="0"/>
        <v>0</v>
      </c>
      <c r="J14" s="42">
        <f t="shared" si="1"/>
        <v>0</v>
      </c>
    </row>
    <row r="15" spans="1:10" ht="15.75">
      <c r="A15" s="13">
        <v>10</v>
      </c>
      <c r="B15" s="8">
        <f>VLOOKUP(Doběh!$B16,Startovní_číslo,1,0)</f>
        <v>45</v>
      </c>
      <c r="C15" s="12">
        <f>IF(VLOOKUP(Doběh!$B16,Startovní_číslo,2,0)=0," ",VLOOKUP(Doběh!$B16,Startovní_číslo,2,0))</f>
        <v>0</v>
      </c>
      <c r="D15" s="12">
        <f>VLOOKUP(Doběh!$B16,Startovní_číslo,3,0)</f>
        <v>0</v>
      </c>
      <c r="E15" s="12">
        <f>VLOOKUP(Doběh!$B16,Startovní_číslo,4,0)</f>
        <v>0</v>
      </c>
      <c r="F15" s="8">
        <f>VLOOKUP(Doběh!$B16,Startovní_číslo,5,0)</f>
        <v>1976</v>
      </c>
      <c r="G15" s="12">
        <f>VLOOKUP(Doběh!$B16,Startovní_číslo,6,0)</f>
        <v>0</v>
      </c>
      <c r="H15" s="43">
        <f>Doběh!C16</f>
        <v>0.03005787037037037</v>
      </c>
      <c r="I15" s="12">
        <f t="shared" si="0"/>
        <v>0</v>
      </c>
      <c r="J15" s="42">
        <f t="shared" si="1"/>
        <v>0</v>
      </c>
    </row>
    <row r="16" spans="1:10" ht="15.75">
      <c r="A16" s="13">
        <v>11</v>
      </c>
      <c r="B16" s="8">
        <f>VLOOKUP(Doběh!$B17,Startovní_číslo,1,0)</f>
        <v>3</v>
      </c>
      <c r="C16" s="12">
        <f>IF(VLOOKUP(Doběh!$B17,Startovní_číslo,2,0)=0," ",VLOOKUP(Doběh!$B17,Startovní_číslo,2,0))</f>
        <v>0</v>
      </c>
      <c r="D16" s="12">
        <f>VLOOKUP(Doběh!$B17,Startovní_číslo,3,0)</f>
        <v>0</v>
      </c>
      <c r="E16" s="12">
        <f>VLOOKUP(Doběh!$B17,Startovní_číslo,4,0)</f>
        <v>0</v>
      </c>
      <c r="F16" s="8">
        <f>VLOOKUP(Doběh!$B17,Startovní_číslo,5,0)</f>
        <v>1988</v>
      </c>
      <c r="G16" s="12">
        <f>VLOOKUP(Doběh!$B17,Startovní_číslo,6,0)</f>
        <v>0</v>
      </c>
      <c r="H16" s="43">
        <f>Doběh!C17</f>
        <v>0.030358796296296297</v>
      </c>
      <c r="I16" s="12">
        <f t="shared" si="0"/>
        <v>0</v>
      </c>
      <c r="J16" s="42">
        <f t="shared" si="1"/>
        <v>0</v>
      </c>
    </row>
    <row r="17" spans="1:10" ht="15.75">
      <c r="A17" s="13">
        <v>12</v>
      </c>
      <c r="B17" s="8">
        <f>VLOOKUP(Doběh!$B18,Startovní_číslo,1,0)</f>
        <v>29</v>
      </c>
      <c r="C17" s="12">
        <f>IF(VLOOKUP(Doběh!$B18,Startovní_číslo,2,0)=0," ",VLOOKUP(Doběh!$B18,Startovní_číslo,2,0))</f>
        <v>0</v>
      </c>
      <c r="D17" s="12">
        <f>VLOOKUP(Doběh!$B18,Startovní_číslo,3,0)</f>
        <v>0</v>
      </c>
      <c r="E17" s="12">
        <f>VLOOKUP(Doběh!$B18,Startovní_číslo,4,0)</f>
        <v>0</v>
      </c>
      <c r="F17" s="8">
        <f>VLOOKUP(Doběh!$B18,Startovní_číslo,5,0)</f>
        <v>1982</v>
      </c>
      <c r="G17" s="12">
        <f>VLOOKUP(Doběh!$B18,Startovní_číslo,6,0)</f>
        <v>0</v>
      </c>
      <c r="H17" s="43">
        <f>Doběh!C18</f>
        <v>0.03099537037037037</v>
      </c>
      <c r="I17" s="12">
        <f t="shared" si="0"/>
        <v>0</v>
      </c>
      <c r="J17" s="42">
        <f t="shared" si="1"/>
        <v>0</v>
      </c>
    </row>
    <row r="18" spans="1:10" ht="15.75">
      <c r="A18" s="13">
        <v>13</v>
      </c>
      <c r="B18" s="8">
        <f>VLOOKUP(Doběh!$B19,Startovní_číslo,1,0)</f>
        <v>46</v>
      </c>
      <c r="C18" s="12">
        <f>IF(VLOOKUP(Doběh!$B19,Startovní_číslo,2,0)=0," ",VLOOKUP(Doběh!$B19,Startovní_číslo,2,0))</f>
        <v>0</v>
      </c>
      <c r="D18" s="12">
        <f>VLOOKUP(Doběh!$B19,Startovní_číslo,3,0)</f>
        <v>0</v>
      </c>
      <c r="E18" s="12">
        <f>VLOOKUP(Doběh!$B19,Startovní_číslo,4,0)</f>
        <v>0</v>
      </c>
      <c r="F18" s="8">
        <f>VLOOKUP(Doběh!$B19,Startovní_číslo,5,0)</f>
        <v>1990</v>
      </c>
      <c r="G18" s="12">
        <f>VLOOKUP(Doběh!$B19,Startovní_číslo,6,0)</f>
        <v>0</v>
      </c>
      <c r="H18" s="43">
        <f>Doběh!C19</f>
        <v>0.03177083333333333</v>
      </c>
      <c r="I18" s="12">
        <f t="shared" si="0"/>
        <v>0</v>
      </c>
      <c r="J18" s="42">
        <f t="shared" si="1"/>
        <v>0</v>
      </c>
    </row>
    <row r="19" spans="1:10" ht="15.75">
      <c r="A19" s="13">
        <v>14</v>
      </c>
      <c r="B19" s="8">
        <f>VLOOKUP(Doběh!$B20,Startovní_číslo,1,0)</f>
        <v>23</v>
      </c>
      <c r="C19" s="12">
        <f>IF(VLOOKUP(Doběh!$B20,Startovní_číslo,2,0)=0," ",VLOOKUP(Doběh!$B20,Startovní_číslo,2,0))</f>
        <v>0</v>
      </c>
      <c r="D19" s="12">
        <f>VLOOKUP(Doběh!$B20,Startovní_číslo,3,0)</f>
        <v>0</v>
      </c>
      <c r="E19" s="12">
        <f>VLOOKUP(Doběh!$B20,Startovní_číslo,4,0)</f>
        <v>0</v>
      </c>
      <c r="F19" s="8">
        <f>VLOOKUP(Doběh!$B20,Startovní_číslo,5,0)</f>
        <v>1984</v>
      </c>
      <c r="G19" s="12">
        <f>VLOOKUP(Doběh!$B20,Startovní_číslo,6,0)</f>
        <v>0</v>
      </c>
      <c r="H19" s="43">
        <f>Doběh!C20</f>
        <v>0.03196759259259259</v>
      </c>
      <c r="I19" s="12">
        <f t="shared" si="0"/>
        <v>0</v>
      </c>
      <c r="J19" s="42">
        <f t="shared" si="1"/>
        <v>0</v>
      </c>
    </row>
    <row r="20" spans="1:10" ht="15.75">
      <c r="A20" s="13">
        <v>15</v>
      </c>
      <c r="B20" s="8">
        <f>VLOOKUP(Doběh!$B21,Startovní_číslo,1,0)</f>
        <v>47</v>
      </c>
      <c r="C20" s="12">
        <f>IF(VLOOKUP(Doběh!$B21,Startovní_číslo,2,0)=0," ",VLOOKUP(Doběh!$B21,Startovní_číslo,2,0))</f>
        <v>0</v>
      </c>
      <c r="D20" s="12">
        <f>VLOOKUP(Doběh!$B21,Startovní_číslo,3,0)</f>
        <v>0</v>
      </c>
      <c r="E20" s="12">
        <f>VLOOKUP(Doběh!$B21,Startovní_číslo,4,0)</f>
        <v>0</v>
      </c>
      <c r="F20" s="8">
        <f>VLOOKUP(Doběh!$B21,Startovní_číslo,5,0)</f>
        <v>1983</v>
      </c>
      <c r="G20" s="12">
        <f>VLOOKUP(Doběh!$B21,Startovní_číslo,6,0)</f>
        <v>0</v>
      </c>
      <c r="H20" s="43">
        <f>Doběh!C21</f>
        <v>0.032499999999999994</v>
      </c>
      <c r="I20" s="12">
        <f t="shared" si="0"/>
        <v>0</v>
      </c>
      <c r="J20" s="42">
        <f t="shared" si="1"/>
        <v>0</v>
      </c>
    </row>
    <row r="21" spans="1:10" ht="15.75">
      <c r="A21" s="13">
        <v>16</v>
      </c>
      <c r="B21" s="8">
        <f>VLOOKUP(Doběh!$B22,Startovní_číslo,1,0)</f>
        <v>31</v>
      </c>
      <c r="C21" s="12">
        <f>IF(VLOOKUP(Doběh!$B22,Startovní_číslo,2,0)=0," ",VLOOKUP(Doběh!$B22,Startovní_číslo,2,0))</f>
        <v>0</v>
      </c>
      <c r="D21" s="12">
        <f>VLOOKUP(Doběh!$B22,Startovní_číslo,3,0)</f>
        <v>0</v>
      </c>
      <c r="E21" s="12">
        <f>VLOOKUP(Doběh!$B22,Startovní_číslo,4,0)</f>
        <v>0</v>
      </c>
      <c r="F21" s="8">
        <f>VLOOKUP(Doběh!$B22,Startovní_číslo,5,0)</f>
        <v>1968</v>
      </c>
      <c r="G21" s="12">
        <f>VLOOKUP(Doběh!$B22,Startovní_číslo,6,0)</f>
        <v>0</v>
      </c>
      <c r="H21" s="43">
        <f>Doběh!C22</f>
        <v>0.03270833333333333</v>
      </c>
      <c r="I21" s="12">
        <f t="shared" si="0"/>
        <v>0</v>
      </c>
      <c r="J21" s="42">
        <f t="shared" si="1"/>
        <v>0</v>
      </c>
    </row>
    <row r="22" spans="1:10" ht="15.75">
      <c r="A22" s="13">
        <v>17</v>
      </c>
      <c r="B22" s="8">
        <f>VLOOKUP(Doběh!$B23,Startovní_číslo,1,0)</f>
        <v>37</v>
      </c>
      <c r="C22" s="12">
        <f>IF(VLOOKUP(Doběh!$B23,Startovní_číslo,2,0)=0," ",VLOOKUP(Doběh!$B23,Startovní_číslo,2,0))</f>
        <v>0</v>
      </c>
      <c r="D22" s="12">
        <f>VLOOKUP(Doběh!$B23,Startovní_číslo,3,0)</f>
        <v>0</v>
      </c>
      <c r="E22" s="12">
        <f>VLOOKUP(Doběh!$B23,Startovní_číslo,4,0)</f>
        <v>0</v>
      </c>
      <c r="F22" s="8">
        <f>VLOOKUP(Doběh!$B23,Startovní_číslo,5,0)</f>
        <v>2007</v>
      </c>
      <c r="G22" s="12">
        <f>VLOOKUP(Doběh!$B23,Startovní_číslo,6,0)</f>
        <v>0</v>
      </c>
      <c r="H22" s="43">
        <f>Doběh!C23</f>
        <v>0.03277777777777778</v>
      </c>
      <c r="I22" s="12">
        <f t="shared" si="0"/>
        <v>0</v>
      </c>
      <c r="J22" s="42">
        <f t="shared" si="1"/>
        <v>0</v>
      </c>
    </row>
    <row r="23" spans="1:10" ht="15.75">
      <c r="A23" s="13">
        <v>18</v>
      </c>
      <c r="B23" s="8">
        <f>VLOOKUP(Doběh!$B24,Startovní_číslo,1,0)</f>
        <v>42</v>
      </c>
      <c r="C23" s="12">
        <f>IF(VLOOKUP(Doběh!$B24,Startovní_číslo,2,0)=0," ",VLOOKUP(Doběh!$B24,Startovní_číslo,2,0))</f>
        <v>0</v>
      </c>
      <c r="D23" s="12">
        <f>VLOOKUP(Doběh!$B24,Startovní_číslo,3,0)</f>
        <v>0</v>
      </c>
      <c r="E23" s="12">
        <f>VLOOKUP(Doběh!$B24,Startovní_číslo,4,0)</f>
        <v>0</v>
      </c>
      <c r="F23" s="8">
        <f>VLOOKUP(Doběh!$B24,Startovní_číslo,5,0)</f>
        <v>1950</v>
      </c>
      <c r="G23" s="12">
        <f>VLOOKUP(Doběh!$B24,Startovní_číslo,6,0)</f>
        <v>0</v>
      </c>
      <c r="H23" s="43">
        <f>Doběh!C24</f>
        <v>0.03302083333333333</v>
      </c>
      <c r="I23" s="12">
        <f t="shared" si="0"/>
        <v>0</v>
      </c>
      <c r="J23" s="42">
        <f t="shared" si="1"/>
        <v>0</v>
      </c>
    </row>
    <row r="24" spans="1:10" ht="15.75">
      <c r="A24" s="13">
        <v>19</v>
      </c>
      <c r="B24" s="8">
        <f>VLOOKUP(Doběh!$B25,Startovní_číslo,1,0)</f>
        <v>25</v>
      </c>
      <c r="C24" s="12">
        <f>IF(VLOOKUP(Doběh!$B25,Startovní_číslo,2,0)=0," ",VLOOKUP(Doběh!$B25,Startovní_číslo,2,0))</f>
        <v>0</v>
      </c>
      <c r="D24" s="12">
        <f>VLOOKUP(Doběh!$B25,Startovní_číslo,3,0)</f>
        <v>0</v>
      </c>
      <c r="E24" s="12">
        <f>VLOOKUP(Doběh!$B25,Startovní_číslo,4,0)</f>
        <v>0</v>
      </c>
      <c r="F24" s="8">
        <f>VLOOKUP(Doběh!$B25,Startovní_číslo,5,0)</f>
        <v>1978</v>
      </c>
      <c r="G24" s="12">
        <f>VLOOKUP(Doběh!$B25,Startovní_číslo,6,0)</f>
        <v>0</v>
      </c>
      <c r="H24" s="43">
        <f>Doběh!C25</f>
        <v>0.033310185185185186</v>
      </c>
      <c r="I24" s="12">
        <f t="shared" si="0"/>
        <v>0</v>
      </c>
      <c r="J24" s="42">
        <f t="shared" si="1"/>
        <v>0</v>
      </c>
    </row>
    <row r="25" spans="1:10" ht="15.75">
      <c r="A25" s="13">
        <v>20</v>
      </c>
      <c r="B25" s="8">
        <f>VLOOKUP(Doběh!$B26,Startovní_číslo,1,0)</f>
        <v>36</v>
      </c>
      <c r="C25" s="12">
        <f>IF(VLOOKUP(Doběh!$B26,Startovní_číslo,2,0)=0," ",VLOOKUP(Doběh!$B26,Startovní_číslo,2,0))</f>
        <v>0</v>
      </c>
      <c r="D25" s="12">
        <f>VLOOKUP(Doběh!$B26,Startovní_číslo,3,0)</f>
        <v>0</v>
      </c>
      <c r="E25" s="12">
        <f>VLOOKUP(Doběh!$B26,Startovní_číslo,4,0)</f>
        <v>0</v>
      </c>
      <c r="F25" s="8">
        <f>VLOOKUP(Doběh!$B26,Startovní_číslo,5,0)</f>
        <v>1978</v>
      </c>
      <c r="G25" s="12">
        <f>VLOOKUP(Doběh!$B26,Startovní_číslo,6,0)</f>
        <v>0</v>
      </c>
      <c r="H25" s="43">
        <f>Doběh!C26</f>
        <v>0.03335648148148148</v>
      </c>
      <c r="I25" s="12">
        <f t="shared" si="0"/>
        <v>0</v>
      </c>
      <c r="J25" s="42">
        <f t="shared" si="1"/>
        <v>0</v>
      </c>
    </row>
    <row r="26" spans="1:10" ht="15.75">
      <c r="A26" s="13">
        <v>21</v>
      </c>
      <c r="B26" s="8">
        <f>VLOOKUP(Doběh!$B27,Startovní_číslo,1,0)</f>
        <v>35</v>
      </c>
      <c r="C26" s="12">
        <f>IF(VLOOKUP(Doběh!$B27,Startovní_číslo,2,0)=0," ",VLOOKUP(Doběh!$B27,Startovní_číslo,2,0))</f>
        <v>0</v>
      </c>
      <c r="D26" s="12">
        <f>VLOOKUP(Doběh!$B27,Startovní_číslo,3,0)</f>
        <v>0</v>
      </c>
      <c r="E26" s="12">
        <f>VLOOKUP(Doběh!$B27,Startovní_číslo,4,0)</f>
        <v>0</v>
      </c>
      <c r="F26" s="8">
        <f>VLOOKUP(Doběh!$B27,Startovní_číslo,5,0)</f>
        <v>1971</v>
      </c>
      <c r="G26" s="12">
        <f>VLOOKUP(Doběh!$B27,Startovní_číslo,6,0)</f>
        <v>0</v>
      </c>
      <c r="H26" s="43">
        <f>Doběh!C27</f>
        <v>0.03357638888888889</v>
      </c>
      <c r="I26" s="12">
        <f t="shared" si="0"/>
        <v>0</v>
      </c>
      <c r="J26" s="42">
        <f t="shared" si="1"/>
        <v>0</v>
      </c>
    </row>
    <row r="27" spans="1:10" ht="15.75">
      <c r="A27" s="13">
        <v>22</v>
      </c>
      <c r="B27" s="8">
        <f>VLOOKUP(Doběh!$B28,Startovní_číslo,1,0)</f>
        <v>49</v>
      </c>
      <c r="C27" s="12">
        <f>IF(VLOOKUP(Doběh!$B28,Startovní_číslo,2,0)=0," ",VLOOKUP(Doběh!$B28,Startovní_číslo,2,0))</f>
        <v>0</v>
      </c>
      <c r="D27" s="12">
        <f>VLOOKUP(Doběh!$B28,Startovní_číslo,3,0)</f>
        <v>0</v>
      </c>
      <c r="E27" s="12">
        <f>VLOOKUP(Doběh!$B28,Startovní_číslo,4,0)</f>
        <v>0</v>
      </c>
      <c r="F27" s="8">
        <f>VLOOKUP(Doběh!$B28,Startovní_číslo,5,0)</f>
        <v>1982</v>
      </c>
      <c r="G27" s="12">
        <f>VLOOKUP(Doběh!$B28,Startovní_číslo,6,0)</f>
        <v>0</v>
      </c>
      <c r="H27" s="43">
        <f>Doběh!C28</f>
        <v>0.03377314814814815</v>
      </c>
      <c r="I27" s="12">
        <f t="shared" si="0"/>
        <v>0</v>
      </c>
      <c r="J27" s="42">
        <f t="shared" si="1"/>
        <v>0</v>
      </c>
    </row>
    <row r="28" spans="1:10" ht="15.75">
      <c r="A28" s="13">
        <v>23</v>
      </c>
      <c r="B28" s="8">
        <f>VLOOKUP(Doběh!$B29,Startovní_číslo,1,0)</f>
        <v>77</v>
      </c>
      <c r="C28" s="12">
        <f>IF(VLOOKUP(Doběh!$B29,Startovní_číslo,2,0)=0," ",VLOOKUP(Doběh!$B29,Startovní_číslo,2,0))</f>
        <v>0</v>
      </c>
      <c r="D28" s="12">
        <f>VLOOKUP(Doběh!$B29,Startovní_číslo,3,0)</f>
        <v>0</v>
      </c>
      <c r="E28" s="12">
        <f>VLOOKUP(Doběh!$B29,Startovní_číslo,4,0)</f>
        <v>0</v>
      </c>
      <c r="F28" s="8">
        <f>VLOOKUP(Doběh!$B29,Startovní_číslo,5,0)</f>
        <v>1963</v>
      </c>
      <c r="G28" s="12">
        <f>VLOOKUP(Doběh!$B29,Startovní_číslo,6,0)</f>
        <v>0</v>
      </c>
      <c r="H28" s="43">
        <f>Doběh!C29</f>
        <v>0.03434027777777778</v>
      </c>
      <c r="I28" s="12">
        <f t="shared" si="0"/>
        <v>0</v>
      </c>
      <c r="J28" s="42">
        <f t="shared" si="1"/>
        <v>0</v>
      </c>
    </row>
    <row r="29" spans="1:10" ht="15.75">
      <c r="A29" s="13">
        <v>24</v>
      </c>
      <c r="B29" s="8">
        <f>VLOOKUP(Doběh!$B30,Startovní_číslo,1,0)</f>
        <v>48</v>
      </c>
      <c r="C29" s="12">
        <f>IF(VLOOKUP(Doběh!$B30,Startovní_číslo,2,0)=0," ",VLOOKUP(Doběh!$B30,Startovní_číslo,2,0))</f>
        <v>0</v>
      </c>
      <c r="D29" s="12">
        <f>VLOOKUP(Doběh!$B30,Startovní_číslo,3,0)</f>
        <v>0</v>
      </c>
      <c r="E29" s="12">
        <f>VLOOKUP(Doběh!$B30,Startovní_číslo,4,0)</f>
        <v>0</v>
      </c>
      <c r="F29" s="8">
        <f>VLOOKUP(Doběh!$B30,Startovní_číslo,5,0)</f>
        <v>1984</v>
      </c>
      <c r="G29" s="12">
        <f>VLOOKUP(Doběh!$B30,Startovní_číslo,6,0)</f>
        <v>0</v>
      </c>
      <c r="H29" s="43">
        <f>Doběh!C30</f>
        <v>0.03443287037037037</v>
      </c>
      <c r="I29" s="12">
        <f t="shared" si="0"/>
        <v>0</v>
      </c>
      <c r="J29" s="42">
        <f t="shared" si="1"/>
        <v>0</v>
      </c>
    </row>
    <row r="30" spans="1:10" ht="15.75">
      <c r="A30" s="13">
        <v>25</v>
      </c>
      <c r="B30" s="8">
        <f>VLOOKUP(Doběh!$B31,Startovní_číslo,1,0)</f>
        <v>54</v>
      </c>
      <c r="C30" s="12">
        <f>IF(VLOOKUP(Doběh!$B31,Startovní_číslo,2,0)=0," ",VLOOKUP(Doběh!$B31,Startovní_číslo,2,0))</f>
        <v>0</v>
      </c>
      <c r="D30" s="12">
        <f>VLOOKUP(Doběh!$B31,Startovní_číslo,3,0)</f>
        <v>0</v>
      </c>
      <c r="E30" s="12">
        <f>VLOOKUP(Doběh!$B31,Startovní_číslo,4,0)</f>
        <v>0</v>
      </c>
      <c r="F30" s="8">
        <f>VLOOKUP(Doběh!$B31,Startovní_číslo,5,0)</f>
        <v>1993</v>
      </c>
      <c r="G30" s="12">
        <f>VLOOKUP(Doběh!$B31,Startovní_číslo,6,0)</f>
        <v>0</v>
      </c>
      <c r="H30" s="43">
        <f>Doběh!C31</f>
        <v>0.034571759259259253</v>
      </c>
      <c r="I30" s="12">
        <f t="shared" si="0"/>
        <v>0</v>
      </c>
      <c r="J30" s="42">
        <f t="shared" si="1"/>
        <v>0</v>
      </c>
    </row>
    <row r="31" spans="1:10" ht="15.75">
      <c r="A31" s="13">
        <v>26</v>
      </c>
      <c r="B31" s="8">
        <f>VLOOKUP(Doběh!$B32,Startovní_číslo,1,0)</f>
        <v>18</v>
      </c>
      <c r="C31" s="12">
        <f>IF(VLOOKUP(Doběh!$B32,Startovní_číslo,2,0)=0," ",VLOOKUP(Doběh!$B32,Startovní_číslo,2,0))</f>
        <v>0</v>
      </c>
      <c r="D31" s="12">
        <f>VLOOKUP(Doběh!$B32,Startovní_číslo,3,0)</f>
        <v>0</v>
      </c>
      <c r="E31" s="12">
        <f>VLOOKUP(Doběh!$B32,Startovní_číslo,4,0)</f>
        <v>0</v>
      </c>
      <c r="F31" s="8">
        <f>VLOOKUP(Doběh!$B32,Startovní_číslo,5,0)</f>
        <v>1969</v>
      </c>
      <c r="G31" s="12">
        <f>VLOOKUP(Doběh!$B32,Startovní_číslo,6,0)</f>
        <v>0</v>
      </c>
      <c r="H31" s="43">
        <f>Doběh!C32</f>
        <v>0.0347337962962963</v>
      </c>
      <c r="I31" s="12">
        <f t="shared" si="0"/>
        <v>0</v>
      </c>
      <c r="J31" s="42">
        <f t="shared" si="1"/>
        <v>0</v>
      </c>
    </row>
    <row r="32" spans="1:10" ht="15.75">
      <c r="A32" s="13">
        <v>27</v>
      </c>
      <c r="B32" s="8">
        <f>VLOOKUP(Doběh!$B33,Startovní_číslo,1,0)</f>
        <v>27</v>
      </c>
      <c r="C32" s="12">
        <f>IF(VLOOKUP(Doběh!$B33,Startovní_číslo,2,0)=0," ",VLOOKUP(Doběh!$B33,Startovní_číslo,2,0))</f>
        <v>0</v>
      </c>
      <c r="D32" s="12">
        <f>VLOOKUP(Doběh!$B33,Startovní_číslo,3,0)</f>
        <v>0</v>
      </c>
      <c r="E32" s="12">
        <f>VLOOKUP(Doběh!$B33,Startovní_číslo,4,0)</f>
        <v>0</v>
      </c>
      <c r="F32" s="8">
        <f>VLOOKUP(Doběh!$B33,Startovní_číslo,5,0)</f>
        <v>1976</v>
      </c>
      <c r="G32" s="12">
        <f>VLOOKUP(Doběh!$B33,Startovní_číslo,6,0)</f>
        <v>0</v>
      </c>
      <c r="H32" s="43">
        <f>Doběh!C33</f>
        <v>0.03702546296296296</v>
      </c>
      <c r="I32" s="12">
        <f t="shared" si="0"/>
        <v>0</v>
      </c>
      <c r="J32" s="42">
        <f t="shared" si="1"/>
        <v>0</v>
      </c>
    </row>
    <row r="33" spans="1:10" ht="15.75">
      <c r="A33" s="13">
        <v>28</v>
      </c>
      <c r="B33" s="8">
        <f>VLOOKUP(Doběh!$B34,Startovní_číslo,1,0)</f>
        <v>38</v>
      </c>
      <c r="C33" s="12">
        <f>IF(VLOOKUP(Doběh!$B34,Startovní_číslo,2,0)=0," ",VLOOKUP(Doběh!$B34,Startovní_číslo,2,0))</f>
        <v>0</v>
      </c>
      <c r="D33" s="12">
        <f>VLOOKUP(Doběh!$B34,Startovní_číslo,3,0)</f>
        <v>0</v>
      </c>
      <c r="E33" s="12">
        <f>VLOOKUP(Doběh!$B34,Startovní_číslo,4,0)</f>
        <v>0</v>
      </c>
      <c r="F33" s="8">
        <f>VLOOKUP(Doběh!$B34,Startovní_číslo,5,0)</f>
        <v>1973</v>
      </c>
      <c r="G33" s="12">
        <f>VLOOKUP(Doběh!$B34,Startovní_číslo,6,0)</f>
        <v>0</v>
      </c>
      <c r="H33" s="43">
        <f>Doběh!C34</f>
        <v>0.03712962962962963</v>
      </c>
      <c r="I33" s="12">
        <f t="shared" si="0"/>
        <v>0</v>
      </c>
      <c r="J33" s="42">
        <f t="shared" si="1"/>
        <v>0</v>
      </c>
    </row>
    <row r="34" spans="1:10" ht="15.75">
      <c r="A34" s="13">
        <v>29</v>
      </c>
      <c r="B34" s="8">
        <f>VLOOKUP(Doběh!$B35,Startovní_číslo,1,0)</f>
        <v>16</v>
      </c>
      <c r="C34" s="12">
        <f>IF(VLOOKUP(Doběh!$B35,Startovní_číslo,2,0)=0," ",VLOOKUP(Doběh!$B35,Startovní_číslo,2,0))</f>
        <v>0</v>
      </c>
      <c r="D34" s="12">
        <f>VLOOKUP(Doběh!$B35,Startovní_číslo,3,0)</f>
        <v>0</v>
      </c>
      <c r="E34" s="12">
        <f>VLOOKUP(Doběh!$B35,Startovní_číslo,4,0)</f>
        <v>0</v>
      </c>
      <c r="F34" s="8">
        <f>VLOOKUP(Doběh!$B35,Startovní_číslo,5,0)</f>
        <v>1975</v>
      </c>
      <c r="G34" s="12">
        <f>VLOOKUP(Doběh!$B35,Startovní_číslo,6,0)</f>
        <v>0</v>
      </c>
      <c r="H34" s="43">
        <f>Doběh!C35</f>
        <v>0.03746527777777778</v>
      </c>
      <c r="I34" s="12">
        <f t="shared" si="0"/>
        <v>0</v>
      </c>
      <c r="J34" s="42">
        <f t="shared" si="1"/>
        <v>0</v>
      </c>
    </row>
    <row r="35" spans="1:10" ht="15.75">
      <c r="A35" s="13">
        <v>30</v>
      </c>
      <c r="B35" s="8">
        <f>VLOOKUP(Doběh!$B36,Startovní_číslo,1,0)</f>
        <v>52</v>
      </c>
      <c r="C35" s="12">
        <f>IF(VLOOKUP(Doběh!$B36,Startovní_číslo,2,0)=0," ",VLOOKUP(Doběh!$B36,Startovní_číslo,2,0))</f>
        <v>0</v>
      </c>
      <c r="D35" s="12">
        <f>VLOOKUP(Doběh!$B36,Startovní_číslo,3,0)</f>
        <v>0</v>
      </c>
      <c r="E35" s="12">
        <f>VLOOKUP(Doběh!$B36,Startovní_číslo,4,0)</f>
        <v>0</v>
      </c>
      <c r="F35" s="8">
        <f>VLOOKUP(Doběh!$B36,Startovní_číslo,5,0)</f>
        <v>2007</v>
      </c>
      <c r="G35" s="12">
        <f>VLOOKUP(Doběh!$B36,Startovní_číslo,6,0)</f>
        <v>0</v>
      </c>
      <c r="H35" s="43">
        <f>Doběh!C36</f>
        <v>0.03792824074074074</v>
      </c>
      <c r="I35" s="12">
        <f t="shared" si="0"/>
        <v>0</v>
      </c>
      <c r="J35" s="42">
        <f t="shared" si="1"/>
        <v>0</v>
      </c>
    </row>
    <row r="36" spans="1:10" ht="15.75">
      <c r="A36" s="13">
        <v>31</v>
      </c>
      <c r="B36" s="8">
        <f>VLOOKUP(Doběh!$B37,Startovní_číslo,1,0)</f>
        <v>55</v>
      </c>
      <c r="C36" s="12">
        <f>IF(VLOOKUP(Doběh!$B37,Startovní_číslo,2,0)=0," ",VLOOKUP(Doběh!$B37,Startovní_číslo,2,0))</f>
        <v>0</v>
      </c>
      <c r="D36" s="12">
        <f>VLOOKUP(Doběh!$B37,Startovní_číslo,3,0)</f>
        <v>0</v>
      </c>
      <c r="E36" s="12">
        <f>VLOOKUP(Doběh!$B37,Startovní_číslo,4,0)</f>
        <v>0</v>
      </c>
      <c r="F36" s="8">
        <f>VLOOKUP(Doběh!$B37,Startovní_číslo,5,0)</f>
        <v>1969</v>
      </c>
      <c r="G36" s="12">
        <f>VLOOKUP(Doběh!$B37,Startovní_číslo,6,0)</f>
        <v>0</v>
      </c>
      <c r="H36" s="43">
        <f>Doběh!C37</f>
        <v>0.037986111111111116</v>
      </c>
      <c r="I36" s="12">
        <f t="shared" si="0"/>
        <v>0</v>
      </c>
      <c r="J36" s="42">
        <f t="shared" si="1"/>
        <v>0</v>
      </c>
    </row>
    <row r="37" spans="1:10" ht="15.75">
      <c r="A37" s="13">
        <v>32</v>
      </c>
      <c r="B37" s="8">
        <f>VLOOKUP(Doběh!$B38,Startovní_číslo,1,0)</f>
        <v>20</v>
      </c>
      <c r="C37" s="12">
        <f>IF(VLOOKUP(Doběh!$B38,Startovní_číslo,2,0)=0," ",VLOOKUP(Doběh!$B38,Startovní_číslo,2,0))</f>
        <v>0</v>
      </c>
      <c r="D37" s="12">
        <f>VLOOKUP(Doběh!$B38,Startovní_číslo,3,0)</f>
        <v>0</v>
      </c>
      <c r="E37" s="12">
        <f>VLOOKUP(Doběh!$B38,Startovní_číslo,4,0)</f>
        <v>0</v>
      </c>
      <c r="F37" s="8">
        <f>VLOOKUP(Doběh!$B38,Startovní_číslo,5,0)</f>
        <v>1955</v>
      </c>
      <c r="G37" s="12">
        <f>VLOOKUP(Doběh!$B38,Startovní_číslo,6,0)</f>
        <v>0</v>
      </c>
      <c r="H37" s="43">
        <f>Doběh!C38</f>
        <v>0.03836805555555555</v>
      </c>
      <c r="I37" s="12">
        <f t="shared" si="0"/>
        <v>0</v>
      </c>
      <c r="J37" s="42">
        <f t="shared" si="1"/>
        <v>0</v>
      </c>
    </row>
    <row r="38" spans="1:10" ht="15.75">
      <c r="A38" s="13">
        <v>33</v>
      </c>
      <c r="B38" s="8">
        <f>VLOOKUP(Doběh!$B39,Startovní_číslo,1,0)</f>
        <v>22</v>
      </c>
      <c r="C38" s="12">
        <f>IF(VLOOKUP(Doběh!$B39,Startovní_číslo,2,0)=0," ",VLOOKUP(Doběh!$B39,Startovní_číslo,2,0))</f>
        <v>0</v>
      </c>
      <c r="D38" s="12">
        <f>VLOOKUP(Doběh!$B39,Startovní_číslo,3,0)</f>
        <v>0</v>
      </c>
      <c r="E38" s="12">
        <f>VLOOKUP(Doběh!$B39,Startovní_číslo,4,0)</f>
        <v>0</v>
      </c>
      <c r="F38" s="8">
        <f>VLOOKUP(Doběh!$B39,Startovní_číslo,5,0)</f>
        <v>1981</v>
      </c>
      <c r="G38" s="12">
        <f>VLOOKUP(Doběh!$B39,Startovní_číslo,6,0)</f>
        <v>0</v>
      </c>
      <c r="H38" s="43">
        <f>Doběh!C39</f>
        <v>0.03861111111111111</v>
      </c>
      <c r="I38" s="12">
        <f t="shared" si="0"/>
        <v>0</v>
      </c>
      <c r="J38" s="42">
        <f t="shared" si="1"/>
        <v>0</v>
      </c>
    </row>
    <row r="39" spans="1:10" ht="15.75">
      <c r="A39" s="13">
        <v>34</v>
      </c>
      <c r="B39" s="8">
        <f>VLOOKUP(Doběh!$B40,Startovní_číslo,1,0)</f>
        <v>19</v>
      </c>
      <c r="C39" s="12">
        <f>IF(VLOOKUP(Doběh!$B40,Startovní_číslo,2,0)=0," ",VLOOKUP(Doběh!$B40,Startovní_číslo,2,0))</f>
        <v>0</v>
      </c>
      <c r="D39" s="12">
        <f>VLOOKUP(Doběh!$B40,Startovní_číslo,3,0)</f>
        <v>0</v>
      </c>
      <c r="E39" s="12">
        <f>VLOOKUP(Doběh!$B40,Startovní_číslo,4,0)</f>
        <v>0</v>
      </c>
      <c r="F39" s="8">
        <f>VLOOKUP(Doběh!$B40,Startovní_číslo,5,0)</f>
        <v>2000</v>
      </c>
      <c r="G39" s="12">
        <f>VLOOKUP(Doběh!$B40,Startovní_číslo,6,0)</f>
        <v>0</v>
      </c>
      <c r="H39" s="43">
        <f>Doběh!C40</f>
        <v>0.03886574074074074</v>
      </c>
      <c r="I39" s="12">
        <f t="shared" si="0"/>
        <v>0</v>
      </c>
      <c r="J39" s="42">
        <f t="shared" si="1"/>
        <v>0</v>
      </c>
    </row>
    <row r="40" spans="1:10" ht="15.75">
      <c r="A40" s="13">
        <v>35</v>
      </c>
      <c r="B40" s="8">
        <f>VLOOKUP(Doběh!$B41,Startovní_číslo,1,0)</f>
        <v>39</v>
      </c>
      <c r="C40" s="12">
        <f>IF(VLOOKUP(Doběh!$B41,Startovní_číslo,2,0)=0," ",VLOOKUP(Doběh!$B41,Startovní_číslo,2,0))</f>
        <v>0</v>
      </c>
      <c r="D40" s="12">
        <f>VLOOKUP(Doběh!$B41,Startovní_číslo,3,0)</f>
        <v>0</v>
      </c>
      <c r="E40" s="12">
        <f>VLOOKUP(Doběh!$B41,Startovní_číslo,4,0)</f>
        <v>0</v>
      </c>
      <c r="F40" s="8">
        <f>VLOOKUP(Doběh!$B41,Startovní_číslo,5,0)</f>
        <v>1980</v>
      </c>
      <c r="G40" s="12">
        <f>VLOOKUP(Doběh!$B41,Startovní_číslo,6,0)</f>
        <v>0</v>
      </c>
      <c r="H40" s="43">
        <f>Doběh!C41</f>
        <v>0.040393518518518516</v>
      </c>
      <c r="I40" s="12">
        <f t="shared" si="0"/>
        <v>0</v>
      </c>
      <c r="J40" s="42">
        <f t="shared" si="1"/>
        <v>0</v>
      </c>
    </row>
    <row r="41" spans="1:10" ht="15.75">
      <c r="A41" s="13">
        <v>36</v>
      </c>
      <c r="B41" s="8">
        <f>VLOOKUP(Doběh!$B42,Startovní_číslo,1,0)</f>
        <v>59</v>
      </c>
      <c r="C41" s="12">
        <f>IF(VLOOKUP(Doběh!$B42,Startovní_číslo,2,0)=0," ",VLOOKUP(Doběh!$B42,Startovní_číslo,2,0))</f>
        <v>0</v>
      </c>
      <c r="D41" s="12">
        <f>VLOOKUP(Doběh!$B42,Startovní_číslo,3,0)</f>
        <v>0</v>
      </c>
      <c r="E41" s="12">
        <f>VLOOKUP(Doběh!$B42,Startovní_číslo,4,0)</f>
        <v>0</v>
      </c>
      <c r="F41" s="8">
        <f>VLOOKUP(Doběh!$B42,Startovní_číslo,5,0)</f>
        <v>1964</v>
      </c>
      <c r="G41" s="12">
        <f>VLOOKUP(Doběh!$B42,Startovní_číslo,6,0)</f>
        <v>0</v>
      </c>
      <c r="H41" s="43">
        <f>Doběh!C42</f>
        <v>0.04070601851851852</v>
      </c>
      <c r="I41" s="12">
        <f t="shared" si="0"/>
        <v>0</v>
      </c>
      <c r="J41" s="42">
        <f t="shared" si="1"/>
        <v>0</v>
      </c>
    </row>
    <row r="42" spans="1:10" ht="15.75">
      <c r="A42" s="13">
        <v>37</v>
      </c>
      <c r="B42" s="8">
        <f>VLOOKUP(Doběh!$B43,Startovní_číslo,1,0)</f>
        <v>26</v>
      </c>
      <c r="C42" s="12">
        <f>IF(VLOOKUP(Doběh!$B43,Startovní_číslo,2,0)=0," ",VLOOKUP(Doběh!$B43,Startovní_číslo,2,0))</f>
        <v>0</v>
      </c>
      <c r="D42" s="12">
        <f>VLOOKUP(Doběh!$B43,Startovní_číslo,3,0)</f>
        <v>0</v>
      </c>
      <c r="E42" s="12">
        <f>VLOOKUP(Doběh!$B43,Startovní_číslo,4,0)</f>
        <v>0</v>
      </c>
      <c r="F42" s="8">
        <f>VLOOKUP(Doběh!$B43,Startovní_číslo,5,0)</f>
        <v>1977</v>
      </c>
      <c r="G42" s="12">
        <f>VLOOKUP(Doběh!$B43,Startovní_číslo,6,0)</f>
        <v>0</v>
      </c>
      <c r="H42" s="43">
        <f>Doběh!C43</f>
        <v>0.04070601851851852</v>
      </c>
      <c r="I42" s="12">
        <f t="shared" si="0"/>
        <v>0</v>
      </c>
      <c r="J42" s="42">
        <f t="shared" si="1"/>
        <v>0</v>
      </c>
    </row>
    <row r="43" spans="1:10" ht="15.75">
      <c r="A43" s="13">
        <v>38</v>
      </c>
      <c r="B43" s="8">
        <f>VLOOKUP(Doběh!$B44,Startovní_číslo,1,0)</f>
        <v>57</v>
      </c>
      <c r="C43" s="12">
        <f>IF(VLOOKUP(Doběh!$B44,Startovní_číslo,2,0)=0," ",VLOOKUP(Doběh!$B44,Startovní_číslo,2,0))</f>
        <v>0</v>
      </c>
      <c r="D43" s="12">
        <f>VLOOKUP(Doběh!$B44,Startovní_číslo,3,0)</f>
        <v>0</v>
      </c>
      <c r="E43" s="12">
        <f>VLOOKUP(Doběh!$B44,Startovní_číslo,4,0)</f>
        <v>0</v>
      </c>
      <c r="F43" s="8">
        <f>VLOOKUP(Doběh!$B44,Startovní_číslo,5,0)</f>
        <v>1961</v>
      </c>
      <c r="G43" s="12">
        <f>VLOOKUP(Doběh!$B44,Startovní_číslo,6,0)</f>
        <v>0</v>
      </c>
      <c r="H43" s="43">
        <f>Doběh!C44</f>
        <v>0.04090277777777778</v>
      </c>
      <c r="I43" s="12">
        <f t="shared" si="0"/>
        <v>0</v>
      </c>
      <c r="J43" s="42">
        <f t="shared" si="1"/>
        <v>0</v>
      </c>
    </row>
    <row r="44" spans="1:10" ht="15.75">
      <c r="A44" s="13">
        <v>39</v>
      </c>
      <c r="B44" s="8">
        <f>VLOOKUP(Doběh!$B45,Startovní_číslo,1,0)</f>
        <v>43</v>
      </c>
      <c r="C44" s="12">
        <f>IF(VLOOKUP(Doběh!$B45,Startovní_číslo,2,0)=0," ",VLOOKUP(Doběh!$B45,Startovní_číslo,2,0))</f>
        <v>0</v>
      </c>
      <c r="D44" s="12">
        <f>VLOOKUP(Doběh!$B45,Startovní_číslo,3,0)</f>
        <v>0</v>
      </c>
      <c r="E44" s="12">
        <f>VLOOKUP(Doběh!$B45,Startovní_číslo,4,0)</f>
        <v>0</v>
      </c>
      <c r="F44" s="8">
        <f>VLOOKUP(Doběh!$B45,Startovní_číslo,5,0)</f>
        <v>2010</v>
      </c>
      <c r="G44" s="12">
        <f>VLOOKUP(Doběh!$B45,Startovní_číslo,6,0)</f>
        <v>0</v>
      </c>
      <c r="H44" s="43">
        <f>Doběh!C45</f>
        <v>0.04120370370370371</v>
      </c>
      <c r="I44" s="12">
        <f t="shared" si="0"/>
        <v>0</v>
      </c>
      <c r="J44" s="42">
        <f t="shared" si="1"/>
        <v>0</v>
      </c>
    </row>
    <row r="45" spans="1:10" ht="15.75">
      <c r="A45" s="13">
        <v>40</v>
      </c>
      <c r="B45" s="8">
        <f>VLOOKUP(Doběh!$B46,Startovní_číslo,1,0)</f>
        <v>40</v>
      </c>
      <c r="C45" s="12">
        <f>IF(VLOOKUP(Doběh!$B46,Startovní_číslo,2,0)=0," ",VLOOKUP(Doběh!$B46,Startovní_číslo,2,0))</f>
        <v>0</v>
      </c>
      <c r="D45" s="12">
        <f>VLOOKUP(Doběh!$B46,Startovní_číslo,3,0)</f>
        <v>0</v>
      </c>
      <c r="E45" s="12">
        <f>VLOOKUP(Doběh!$B46,Startovní_číslo,4,0)</f>
        <v>0</v>
      </c>
      <c r="F45" s="8">
        <f>VLOOKUP(Doběh!$B46,Startovní_číslo,5,0)</f>
        <v>1967</v>
      </c>
      <c r="G45" s="12">
        <f>VLOOKUP(Doběh!$B46,Startovní_číslo,6,0)</f>
        <v>0</v>
      </c>
      <c r="H45" s="43">
        <f>Doběh!C46</f>
        <v>0.04358796296296297</v>
      </c>
      <c r="I45" s="12">
        <f t="shared" si="0"/>
        <v>0</v>
      </c>
      <c r="J45" s="42">
        <f t="shared" si="1"/>
        <v>0</v>
      </c>
    </row>
    <row r="46" spans="1:10" ht="15.75">
      <c r="A46" s="13">
        <v>41</v>
      </c>
      <c r="B46" s="8">
        <f>VLOOKUP(Doběh!$B47,Startovní_číslo,1,0)</f>
        <v>30</v>
      </c>
      <c r="C46" s="12">
        <f>IF(VLOOKUP(Doběh!$B47,Startovní_číslo,2,0)=0," ",VLOOKUP(Doběh!$B47,Startovní_číslo,2,0))</f>
        <v>0</v>
      </c>
      <c r="D46" s="12">
        <f>VLOOKUP(Doběh!$B47,Startovní_číslo,3,0)</f>
        <v>0</v>
      </c>
      <c r="E46" s="12">
        <f>VLOOKUP(Doběh!$B47,Startovní_číslo,4,0)</f>
        <v>0</v>
      </c>
      <c r="F46" s="8">
        <f>VLOOKUP(Doběh!$B47,Startovní_číslo,5,0)</f>
        <v>1992</v>
      </c>
      <c r="G46" s="12">
        <f>VLOOKUP(Doběh!$B47,Startovní_číslo,6,0)</f>
        <v>0</v>
      </c>
      <c r="H46" s="43">
        <f>Doběh!C47</f>
        <v>0.04417824074074075</v>
      </c>
      <c r="I46" s="12">
        <f t="shared" si="0"/>
        <v>0</v>
      </c>
      <c r="J46" s="42">
        <f t="shared" si="1"/>
        <v>0</v>
      </c>
    </row>
    <row r="47" spans="1:10" ht="15.75">
      <c r="A47" s="13">
        <v>42</v>
      </c>
      <c r="B47" s="8">
        <f>VLOOKUP(Doběh!$B48,Startovní_číslo,1,0)</f>
        <v>9</v>
      </c>
      <c r="C47" s="12">
        <f>IF(VLOOKUP(Doběh!$B48,Startovní_číslo,2,0)=0," ",VLOOKUP(Doběh!$B48,Startovní_číslo,2,0))</f>
        <v>0</v>
      </c>
      <c r="D47" s="12">
        <f>VLOOKUP(Doběh!$B48,Startovní_číslo,3,0)</f>
        <v>0</v>
      </c>
      <c r="E47" s="12">
        <f>VLOOKUP(Doběh!$B48,Startovní_číslo,4,0)</f>
        <v>0</v>
      </c>
      <c r="F47" s="8">
        <f>VLOOKUP(Doběh!$B48,Startovní_číslo,5,0)</f>
        <v>1982</v>
      </c>
      <c r="G47" s="12">
        <f>VLOOKUP(Doběh!$B48,Startovní_číslo,6,0)</f>
        <v>0</v>
      </c>
      <c r="H47" s="43">
        <f>Doběh!C48</f>
        <v>0.04746527777777778</v>
      </c>
      <c r="I47" s="12">
        <f t="shared" si="0"/>
        <v>0</v>
      </c>
      <c r="J47" s="42">
        <f t="shared" si="1"/>
        <v>0</v>
      </c>
    </row>
    <row r="48" spans="1:10" ht="15.75">
      <c r="A48" s="13">
        <v>43</v>
      </c>
      <c r="B48" s="8">
        <f>VLOOKUP(Doběh!$B49,Startovní_číslo,1,0)</f>
        <v>50</v>
      </c>
      <c r="C48" s="12">
        <f>IF(VLOOKUP(Doběh!$B49,Startovní_číslo,2,0)=0," ",VLOOKUP(Doběh!$B49,Startovní_číslo,2,0))</f>
        <v>0</v>
      </c>
      <c r="D48" s="12">
        <f>VLOOKUP(Doběh!$B49,Startovní_číslo,3,0)</f>
        <v>0</v>
      </c>
      <c r="E48" s="12">
        <f>VLOOKUP(Doběh!$B49,Startovní_číslo,4,0)</f>
        <v>0</v>
      </c>
      <c r="F48" s="8">
        <f>VLOOKUP(Doběh!$B49,Startovní_číslo,5,0)</f>
        <v>1954</v>
      </c>
      <c r="G48" s="12">
        <f>VLOOKUP(Doběh!$B49,Startovní_číslo,6,0)</f>
        <v>0</v>
      </c>
      <c r="H48" s="43">
        <f>Doběh!C49</f>
        <v>0.050659722222222224</v>
      </c>
      <c r="I48" s="12">
        <f t="shared" si="0"/>
        <v>0</v>
      </c>
      <c r="J48" s="42">
        <f t="shared" si="1"/>
        <v>0</v>
      </c>
    </row>
    <row r="49" spans="1:10" ht="14.25">
      <c r="A49" s="13">
        <v>44</v>
      </c>
      <c r="B49" s="8" t="e">
        <f>VLOOKUP(Doběh!$B50,Startovní_číslo,1,0)</f>
        <v>#N/A</v>
      </c>
      <c r="C49" s="12" t="e">
        <f>IF(VLOOKUP(Doběh!$B50,Startovní_číslo,2,0)=0," ",VLOOKUP(Doběh!$B50,Startovní_číslo,2,0))</f>
        <v>#N/A</v>
      </c>
      <c r="D49" s="12" t="e">
        <f>VLOOKUP(Doběh!$B50,Startovní_číslo,3,0)</f>
        <v>#N/A</v>
      </c>
      <c r="E49" s="12" t="e">
        <f>VLOOKUP(Doběh!$B50,Startovní_číslo,4,0)</f>
        <v>#N/A</v>
      </c>
      <c r="F49" s="8" t="e">
        <f>VLOOKUP(Doběh!$B50,Startovní_číslo,5,0)</f>
        <v>#N/A</v>
      </c>
      <c r="G49" s="12" t="e">
        <f>VLOOKUP(Doběh!$B50,Startovní_číslo,6,0)</f>
        <v>#N/A</v>
      </c>
      <c r="H49" s="44">
        <f>Doběh!C50</f>
        <v>0</v>
      </c>
      <c r="I49" s="1" t="e">
        <f t="shared" si="0"/>
        <v>#N/A</v>
      </c>
      <c r="J49" s="14" t="e">
        <f t="shared" si="1"/>
        <v>#N/A</v>
      </c>
    </row>
    <row r="50" spans="1:10" ht="14.25">
      <c r="A50" s="13">
        <v>45</v>
      </c>
      <c r="B50" s="8" t="e">
        <f>VLOOKUP(Doběh!$B51,Startovní_číslo,1,0)</f>
        <v>#N/A</v>
      </c>
      <c r="C50" s="12" t="e">
        <f>IF(VLOOKUP(Doběh!$B51,Startovní_číslo,2,0)=0," ",VLOOKUP(Doběh!$B51,Startovní_číslo,2,0))</f>
        <v>#N/A</v>
      </c>
      <c r="D50" s="12" t="e">
        <f>VLOOKUP(Doběh!$B51,Startovní_číslo,3,0)</f>
        <v>#N/A</v>
      </c>
      <c r="E50" s="12" t="e">
        <f>VLOOKUP(Doběh!$B51,Startovní_číslo,4,0)</f>
        <v>#N/A</v>
      </c>
      <c r="F50" s="8" t="e">
        <f>VLOOKUP(Doběh!$B51,Startovní_číslo,5,0)</f>
        <v>#N/A</v>
      </c>
      <c r="G50" s="12" t="e">
        <f>VLOOKUP(Doběh!$B51,Startovní_číslo,6,0)</f>
        <v>#N/A</v>
      </c>
      <c r="H50" s="44">
        <f>Doběh!C51</f>
        <v>0</v>
      </c>
      <c r="I50" s="1" t="e">
        <f t="shared" si="0"/>
        <v>#N/A</v>
      </c>
      <c r="J50" s="14" t="e">
        <f t="shared" si="1"/>
        <v>#N/A</v>
      </c>
    </row>
    <row r="51" spans="1:10" ht="14.25">
      <c r="A51" s="13">
        <v>46</v>
      </c>
      <c r="B51" s="8" t="e">
        <f>VLOOKUP(Doběh!$B52,Startovní_číslo,1,0)</f>
        <v>#N/A</v>
      </c>
      <c r="C51" s="12" t="e">
        <f>IF(VLOOKUP(Doběh!$B52,Startovní_číslo,2,0)=0," ",VLOOKUP(Doběh!$B52,Startovní_číslo,2,0))</f>
        <v>#N/A</v>
      </c>
      <c r="D51" s="12" t="e">
        <f>VLOOKUP(Doběh!$B52,Startovní_číslo,3,0)</f>
        <v>#N/A</v>
      </c>
      <c r="E51" s="12" t="e">
        <f>VLOOKUP(Doběh!$B52,Startovní_číslo,4,0)</f>
        <v>#N/A</v>
      </c>
      <c r="F51" s="8" t="e">
        <f>VLOOKUP(Doběh!$B52,Startovní_číslo,5,0)</f>
        <v>#N/A</v>
      </c>
      <c r="G51" s="12" t="e">
        <f>VLOOKUP(Doběh!$B52,Startovní_číslo,6,0)</f>
        <v>#N/A</v>
      </c>
      <c r="H51" s="44">
        <f>Doběh!C52</f>
        <v>0</v>
      </c>
      <c r="I51" s="1" t="e">
        <f t="shared" si="0"/>
        <v>#N/A</v>
      </c>
      <c r="J51" s="14" t="e">
        <f t="shared" si="1"/>
        <v>#N/A</v>
      </c>
    </row>
    <row r="52" spans="1:10" ht="14.25">
      <c r="A52" s="13">
        <v>47</v>
      </c>
      <c r="B52" s="8" t="e">
        <f>VLOOKUP(Doběh!$B53,Startovní_číslo,1,0)</f>
        <v>#N/A</v>
      </c>
      <c r="C52" s="12" t="e">
        <f>IF(VLOOKUP(Doběh!$B53,Startovní_číslo,2,0)=0," ",VLOOKUP(Doběh!$B53,Startovní_číslo,2,0))</f>
        <v>#N/A</v>
      </c>
      <c r="D52" s="12" t="e">
        <f>VLOOKUP(Doběh!$B53,Startovní_číslo,3,0)</f>
        <v>#N/A</v>
      </c>
      <c r="E52" s="12" t="e">
        <f>VLOOKUP(Doběh!$B53,Startovní_číslo,4,0)</f>
        <v>#N/A</v>
      </c>
      <c r="F52" s="8" t="e">
        <f>VLOOKUP(Doběh!$B53,Startovní_číslo,5,0)</f>
        <v>#N/A</v>
      </c>
      <c r="G52" s="12" t="e">
        <f>VLOOKUP(Doběh!$B53,Startovní_číslo,6,0)</f>
        <v>#N/A</v>
      </c>
      <c r="H52" s="44">
        <f>Doběh!C53</f>
        <v>0</v>
      </c>
      <c r="I52" s="1" t="e">
        <f t="shared" si="0"/>
        <v>#N/A</v>
      </c>
      <c r="J52" s="14" t="e">
        <f t="shared" si="1"/>
        <v>#N/A</v>
      </c>
    </row>
    <row r="53" spans="1:10" ht="14.25">
      <c r="A53" s="13">
        <v>48</v>
      </c>
      <c r="B53" s="8" t="e">
        <f>VLOOKUP(Doběh!$B54,Startovní_číslo,1,0)</f>
        <v>#N/A</v>
      </c>
      <c r="C53" s="12" t="e">
        <f>IF(VLOOKUP(Doběh!$B54,Startovní_číslo,2,0)=0," ",VLOOKUP(Doběh!$B54,Startovní_číslo,2,0))</f>
        <v>#N/A</v>
      </c>
      <c r="D53" s="12" t="e">
        <f>VLOOKUP(Doběh!$B54,Startovní_číslo,3,0)</f>
        <v>#N/A</v>
      </c>
      <c r="E53" s="12" t="e">
        <f>VLOOKUP(Doběh!$B54,Startovní_číslo,4,0)</f>
        <v>#N/A</v>
      </c>
      <c r="F53" s="8" t="e">
        <f>VLOOKUP(Doběh!$B54,Startovní_číslo,5,0)</f>
        <v>#N/A</v>
      </c>
      <c r="G53" s="12" t="e">
        <f>VLOOKUP(Doběh!$B54,Startovní_číslo,6,0)</f>
        <v>#N/A</v>
      </c>
      <c r="H53" s="44">
        <f>Doběh!C54</f>
        <v>0</v>
      </c>
      <c r="I53" s="1" t="e">
        <f t="shared" si="0"/>
        <v>#N/A</v>
      </c>
      <c r="J53" s="14" t="e">
        <f t="shared" si="1"/>
        <v>#N/A</v>
      </c>
    </row>
    <row r="54" spans="1:10" ht="14.25">
      <c r="A54" s="13">
        <v>49</v>
      </c>
      <c r="B54" s="8" t="e">
        <f>VLOOKUP(Doběh!$B55,Startovní_číslo,1,0)</f>
        <v>#N/A</v>
      </c>
      <c r="C54" s="12" t="e">
        <f>IF(VLOOKUP(Doběh!$B55,Startovní_číslo,2,0)=0," ",VLOOKUP(Doběh!$B55,Startovní_číslo,2,0))</f>
        <v>#N/A</v>
      </c>
      <c r="D54" s="12" t="e">
        <f>VLOOKUP(Doběh!$B55,Startovní_číslo,3,0)</f>
        <v>#N/A</v>
      </c>
      <c r="E54" s="12" t="e">
        <f>VLOOKUP(Doběh!$B55,Startovní_číslo,4,0)</f>
        <v>#N/A</v>
      </c>
      <c r="F54" s="8" t="e">
        <f>VLOOKUP(Doběh!$B55,Startovní_číslo,5,0)</f>
        <v>#N/A</v>
      </c>
      <c r="G54" s="12" t="e">
        <f>VLOOKUP(Doběh!$B55,Startovní_číslo,6,0)</f>
        <v>#N/A</v>
      </c>
      <c r="H54" s="44">
        <f>Doběh!C55</f>
        <v>0</v>
      </c>
      <c r="I54" s="1" t="e">
        <f t="shared" si="0"/>
        <v>#N/A</v>
      </c>
      <c r="J54" s="14" t="e">
        <f t="shared" si="1"/>
        <v>#N/A</v>
      </c>
    </row>
    <row r="55" spans="1:10" ht="14.25">
      <c r="A55" s="13">
        <v>50</v>
      </c>
      <c r="B55" s="8" t="e">
        <f>VLOOKUP(Doběh!$B56,Startovní_číslo,1,0)</f>
        <v>#N/A</v>
      </c>
      <c r="C55" s="12" t="e">
        <f>IF(VLOOKUP(Doběh!$B56,Startovní_číslo,2,0)=0," ",VLOOKUP(Doběh!$B56,Startovní_číslo,2,0))</f>
        <v>#N/A</v>
      </c>
      <c r="D55" s="12" t="e">
        <f>VLOOKUP(Doběh!$B56,Startovní_číslo,3,0)</f>
        <v>#N/A</v>
      </c>
      <c r="E55" s="12" t="e">
        <f>VLOOKUP(Doběh!$B56,Startovní_číslo,4,0)</f>
        <v>#N/A</v>
      </c>
      <c r="F55" s="8" t="e">
        <f>VLOOKUP(Doběh!$B56,Startovní_číslo,5,0)</f>
        <v>#N/A</v>
      </c>
      <c r="G55" s="12" t="e">
        <f>VLOOKUP(Doběh!$B56,Startovní_číslo,6,0)</f>
        <v>#N/A</v>
      </c>
      <c r="H55" s="44">
        <f>Doběh!C56</f>
        <v>0</v>
      </c>
      <c r="I55" s="1" t="e">
        <f t="shared" si="0"/>
        <v>#N/A</v>
      </c>
      <c r="J55" s="14" t="e">
        <f t="shared" si="1"/>
        <v>#N/A</v>
      </c>
    </row>
    <row r="56" spans="1:10" ht="14.25">
      <c r="A56" s="13">
        <v>51</v>
      </c>
      <c r="B56" s="8" t="e">
        <f>VLOOKUP(Doběh!$B57,Startovní_číslo,1,0)</f>
        <v>#N/A</v>
      </c>
      <c r="C56" s="12" t="e">
        <f>IF(VLOOKUP(Doběh!$B57,Startovní_číslo,2,0)=0," ",VLOOKUP(Doběh!$B57,Startovní_číslo,2,0))</f>
        <v>#N/A</v>
      </c>
      <c r="D56" s="12" t="e">
        <f>VLOOKUP(Doběh!$B57,Startovní_číslo,3,0)</f>
        <v>#N/A</v>
      </c>
      <c r="E56" s="12" t="e">
        <f>VLOOKUP(Doběh!$B57,Startovní_číslo,4,0)</f>
        <v>#N/A</v>
      </c>
      <c r="F56" s="8" t="e">
        <f>VLOOKUP(Doběh!$B57,Startovní_číslo,5,0)</f>
        <v>#N/A</v>
      </c>
      <c r="G56" s="12" t="e">
        <f>VLOOKUP(Doběh!$B57,Startovní_číslo,6,0)</f>
        <v>#N/A</v>
      </c>
      <c r="H56" s="44">
        <f>Doběh!C57</f>
        <v>0</v>
      </c>
      <c r="I56" s="1" t="e">
        <f t="shared" si="0"/>
        <v>#N/A</v>
      </c>
      <c r="J56" s="14" t="e">
        <f t="shared" si="1"/>
        <v>#N/A</v>
      </c>
    </row>
    <row r="57" spans="1:10" ht="14.25">
      <c r="A57" s="13">
        <v>52</v>
      </c>
      <c r="B57" s="8" t="e">
        <f>VLOOKUP(Doběh!$B58,Startovní_číslo,1,0)</f>
        <v>#N/A</v>
      </c>
      <c r="C57" s="12" t="e">
        <f>IF(VLOOKUP(Doběh!$B58,Startovní_číslo,2,0)=0," ",VLOOKUP(Doběh!$B58,Startovní_číslo,2,0))</f>
        <v>#N/A</v>
      </c>
      <c r="D57" s="12" t="e">
        <f>VLOOKUP(Doběh!$B58,Startovní_číslo,3,0)</f>
        <v>#N/A</v>
      </c>
      <c r="E57" s="12" t="e">
        <f>VLOOKUP(Doběh!$B58,Startovní_číslo,4,0)</f>
        <v>#N/A</v>
      </c>
      <c r="F57" s="8" t="e">
        <f>VLOOKUP(Doběh!$B58,Startovní_číslo,5,0)</f>
        <v>#N/A</v>
      </c>
      <c r="G57" s="12" t="e">
        <f>VLOOKUP(Doběh!$B58,Startovní_číslo,6,0)</f>
        <v>#N/A</v>
      </c>
      <c r="H57" s="44">
        <f>Doběh!C58</f>
        <v>0</v>
      </c>
      <c r="I57" s="1" t="e">
        <f t="shared" si="0"/>
        <v>#N/A</v>
      </c>
      <c r="J57" s="14" t="e">
        <f t="shared" si="1"/>
        <v>#N/A</v>
      </c>
    </row>
    <row r="58" spans="1:10" ht="14.25">
      <c r="A58" s="13">
        <v>53</v>
      </c>
      <c r="B58" s="8" t="e">
        <f>VLOOKUP(Doběh!$B59,Startovní_číslo,1,0)</f>
        <v>#N/A</v>
      </c>
      <c r="C58" s="12" t="e">
        <f>IF(VLOOKUP(Doběh!$B59,Startovní_číslo,2,0)=0," ",VLOOKUP(Doběh!$B59,Startovní_číslo,2,0))</f>
        <v>#N/A</v>
      </c>
      <c r="D58" s="12" t="e">
        <f>VLOOKUP(Doběh!$B59,Startovní_číslo,3,0)</f>
        <v>#N/A</v>
      </c>
      <c r="E58" s="12" t="e">
        <f>VLOOKUP(Doběh!$B59,Startovní_číslo,4,0)</f>
        <v>#N/A</v>
      </c>
      <c r="F58" s="8" t="e">
        <f>VLOOKUP(Doběh!$B59,Startovní_číslo,5,0)</f>
        <v>#N/A</v>
      </c>
      <c r="G58" s="12" t="e">
        <f>VLOOKUP(Doběh!$B59,Startovní_číslo,6,0)</f>
        <v>#N/A</v>
      </c>
      <c r="H58" s="44">
        <f>Doběh!C59</f>
        <v>0</v>
      </c>
      <c r="I58" s="1" t="e">
        <f t="shared" si="0"/>
        <v>#N/A</v>
      </c>
      <c r="J58" s="14" t="e">
        <f t="shared" si="1"/>
        <v>#N/A</v>
      </c>
    </row>
    <row r="59" spans="1:10" ht="14.25">
      <c r="A59" s="13">
        <v>54</v>
      </c>
      <c r="B59" s="8" t="e">
        <f>VLOOKUP(Doběh!$B60,Startovní_číslo,1,0)</f>
        <v>#N/A</v>
      </c>
      <c r="C59" s="12" t="e">
        <f>IF(VLOOKUP(Doběh!$B60,Startovní_číslo,2,0)=0," ",VLOOKUP(Doběh!$B60,Startovní_číslo,2,0))</f>
        <v>#N/A</v>
      </c>
      <c r="D59" s="12" t="e">
        <f>VLOOKUP(Doběh!$B60,Startovní_číslo,3,0)</f>
        <v>#N/A</v>
      </c>
      <c r="E59" s="12" t="e">
        <f>VLOOKUP(Doběh!$B60,Startovní_číslo,4,0)</f>
        <v>#N/A</v>
      </c>
      <c r="F59" s="8" t="e">
        <f>VLOOKUP(Doběh!$B60,Startovní_číslo,5,0)</f>
        <v>#N/A</v>
      </c>
      <c r="G59" s="12" t="e">
        <f>VLOOKUP(Doběh!$B60,Startovní_číslo,6,0)</f>
        <v>#N/A</v>
      </c>
      <c r="H59" s="44">
        <f>Doběh!C60</f>
        <v>0</v>
      </c>
      <c r="I59" s="1" t="e">
        <f t="shared" si="0"/>
        <v>#N/A</v>
      </c>
      <c r="J59" s="14" t="e">
        <f t="shared" si="1"/>
        <v>#N/A</v>
      </c>
    </row>
    <row r="60" spans="1:10" ht="14.25">
      <c r="A60" s="13">
        <v>55</v>
      </c>
      <c r="B60" s="8" t="e">
        <f>VLOOKUP(Doběh!$B61,Startovní_číslo,1,0)</f>
        <v>#N/A</v>
      </c>
      <c r="C60" s="12" t="e">
        <f>IF(VLOOKUP(Doběh!$B61,Startovní_číslo,2,0)=0," ",VLOOKUP(Doběh!$B61,Startovní_číslo,2,0))</f>
        <v>#N/A</v>
      </c>
      <c r="D60" s="12" t="e">
        <f>VLOOKUP(Doběh!$B61,Startovní_číslo,3,0)</f>
        <v>#N/A</v>
      </c>
      <c r="E60" s="12" t="e">
        <f>VLOOKUP(Doběh!$B61,Startovní_číslo,4,0)</f>
        <v>#N/A</v>
      </c>
      <c r="F60" s="8" t="e">
        <f>VLOOKUP(Doběh!$B61,Startovní_číslo,5,0)</f>
        <v>#N/A</v>
      </c>
      <c r="G60" s="12" t="e">
        <f>VLOOKUP(Doběh!$B61,Startovní_číslo,6,0)</f>
        <v>#N/A</v>
      </c>
      <c r="H60" s="44">
        <f>Doběh!C61</f>
        <v>0</v>
      </c>
      <c r="I60" s="1" t="e">
        <f t="shared" si="0"/>
        <v>#N/A</v>
      </c>
      <c r="J60" s="14" t="e">
        <f t="shared" si="1"/>
        <v>#N/A</v>
      </c>
    </row>
    <row r="61" spans="1:10" ht="14.25">
      <c r="A61" s="13">
        <v>56</v>
      </c>
      <c r="B61" s="8" t="e">
        <f>VLOOKUP(Doběh!$B62,Startovní_číslo,1,0)</f>
        <v>#N/A</v>
      </c>
      <c r="C61" s="12" t="e">
        <f>IF(VLOOKUP(Doběh!$B62,Startovní_číslo,2,0)=0," ",VLOOKUP(Doběh!$B62,Startovní_číslo,2,0))</f>
        <v>#N/A</v>
      </c>
      <c r="D61" s="12" t="e">
        <f>VLOOKUP(Doběh!$B62,Startovní_číslo,3,0)</f>
        <v>#N/A</v>
      </c>
      <c r="E61" s="12" t="e">
        <f>VLOOKUP(Doběh!$B62,Startovní_číslo,4,0)</f>
        <v>#N/A</v>
      </c>
      <c r="F61" s="8" t="e">
        <f>VLOOKUP(Doběh!$B62,Startovní_číslo,5,0)</f>
        <v>#N/A</v>
      </c>
      <c r="G61" s="12" t="e">
        <f>VLOOKUP(Doběh!$B62,Startovní_číslo,6,0)</f>
        <v>#N/A</v>
      </c>
      <c r="H61" s="44">
        <f>Doběh!C62</f>
        <v>0</v>
      </c>
      <c r="I61" s="1" t="e">
        <f t="shared" si="0"/>
        <v>#N/A</v>
      </c>
      <c r="J61" s="14" t="e">
        <f t="shared" si="1"/>
        <v>#N/A</v>
      </c>
    </row>
    <row r="62" spans="1:10" ht="14.25">
      <c r="A62" s="13">
        <v>57</v>
      </c>
      <c r="B62" s="8" t="e">
        <f>VLOOKUP(Doběh!$B63,Startovní_číslo,1,0)</f>
        <v>#N/A</v>
      </c>
      <c r="C62" s="12" t="e">
        <f>IF(VLOOKUP(Doběh!$B63,Startovní_číslo,2,0)=0," ",VLOOKUP(Doběh!$B63,Startovní_číslo,2,0))</f>
        <v>#N/A</v>
      </c>
      <c r="D62" s="12" t="e">
        <f>VLOOKUP(Doběh!$B63,Startovní_číslo,3,0)</f>
        <v>#N/A</v>
      </c>
      <c r="E62" s="12" t="e">
        <f>VLOOKUP(Doběh!$B63,Startovní_číslo,4,0)</f>
        <v>#N/A</v>
      </c>
      <c r="F62" s="8" t="e">
        <f>VLOOKUP(Doběh!$B63,Startovní_číslo,5,0)</f>
        <v>#N/A</v>
      </c>
      <c r="G62" s="12" t="e">
        <f>VLOOKUP(Doběh!$B63,Startovní_číslo,6,0)</f>
        <v>#N/A</v>
      </c>
      <c r="H62" s="44">
        <f>Doběh!C63</f>
        <v>0</v>
      </c>
      <c r="I62" s="1" t="e">
        <f t="shared" si="0"/>
        <v>#N/A</v>
      </c>
      <c r="J62" s="14" t="e">
        <f t="shared" si="1"/>
        <v>#N/A</v>
      </c>
    </row>
    <row r="63" spans="1:10" ht="14.25">
      <c r="A63" s="13">
        <v>58</v>
      </c>
      <c r="B63" s="8" t="e">
        <f>VLOOKUP(Doběh!$B64,Startovní_číslo,1,0)</f>
        <v>#N/A</v>
      </c>
      <c r="C63" s="12" t="e">
        <f>IF(VLOOKUP(Doběh!$B64,Startovní_číslo,2,0)=0," ",VLOOKUP(Doběh!$B64,Startovní_číslo,2,0))</f>
        <v>#N/A</v>
      </c>
      <c r="D63" s="12" t="e">
        <f>VLOOKUP(Doběh!$B64,Startovní_číslo,3,0)</f>
        <v>#N/A</v>
      </c>
      <c r="E63" s="12" t="e">
        <f>VLOOKUP(Doběh!$B64,Startovní_číslo,4,0)</f>
        <v>#N/A</v>
      </c>
      <c r="F63" s="8" t="e">
        <f>VLOOKUP(Doběh!$B64,Startovní_číslo,5,0)</f>
        <v>#N/A</v>
      </c>
      <c r="G63" s="12" t="e">
        <f>VLOOKUP(Doběh!$B64,Startovní_číslo,6,0)</f>
        <v>#N/A</v>
      </c>
      <c r="H63" s="44">
        <f>Doběh!C64</f>
        <v>0</v>
      </c>
      <c r="I63" s="1" t="e">
        <f t="shared" si="0"/>
        <v>#N/A</v>
      </c>
      <c r="J63" s="14" t="e">
        <f t="shared" si="1"/>
        <v>#N/A</v>
      </c>
    </row>
    <row r="64" spans="1:10" ht="14.25">
      <c r="A64" s="13">
        <v>59</v>
      </c>
      <c r="B64" s="8" t="e">
        <f>VLOOKUP(Doběh!$B65,Startovní_číslo,1,0)</f>
        <v>#N/A</v>
      </c>
      <c r="C64" s="12" t="e">
        <f>IF(VLOOKUP(Doběh!$B65,Startovní_číslo,2,0)=0," ",VLOOKUP(Doběh!$B65,Startovní_číslo,2,0))</f>
        <v>#N/A</v>
      </c>
      <c r="D64" s="12" t="e">
        <f>VLOOKUP(Doběh!$B65,Startovní_číslo,3,0)</f>
        <v>#N/A</v>
      </c>
      <c r="E64" s="12" t="e">
        <f>VLOOKUP(Doběh!$B65,Startovní_číslo,4,0)</f>
        <v>#N/A</v>
      </c>
      <c r="F64" s="8" t="e">
        <f>VLOOKUP(Doběh!$B65,Startovní_číslo,5,0)</f>
        <v>#N/A</v>
      </c>
      <c r="G64" s="12" t="e">
        <f>VLOOKUP(Doběh!$B65,Startovní_číslo,6,0)</f>
        <v>#N/A</v>
      </c>
      <c r="H64" s="44">
        <f>Doběh!C65</f>
        <v>0</v>
      </c>
      <c r="I64" s="1" t="e">
        <f t="shared" si="0"/>
        <v>#N/A</v>
      </c>
      <c r="J64" s="14" t="e">
        <f t="shared" si="1"/>
        <v>#N/A</v>
      </c>
    </row>
    <row r="65" spans="1:10" ht="14.25">
      <c r="A65" s="13">
        <v>60</v>
      </c>
      <c r="B65" s="8" t="e">
        <f>VLOOKUP(Doběh!$B66,Startovní_číslo,1,0)</f>
        <v>#N/A</v>
      </c>
      <c r="C65" s="12" t="e">
        <f>IF(VLOOKUP(Doběh!$B66,Startovní_číslo,2,0)=0," ",VLOOKUP(Doběh!$B66,Startovní_číslo,2,0))</f>
        <v>#N/A</v>
      </c>
      <c r="D65" s="12" t="e">
        <f>VLOOKUP(Doběh!$B66,Startovní_číslo,3,0)</f>
        <v>#N/A</v>
      </c>
      <c r="E65" s="12" t="e">
        <f>VLOOKUP(Doběh!$B66,Startovní_číslo,4,0)</f>
        <v>#N/A</v>
      </c>
      <c r="F65" s="8" t="e">
        <f>VLOOKUP(Doběh!$B66,Startovní_číslo,5,0)</f>
        <v>#N/A</v>
      </c>
      <c r="G65" s="12" t="e">
        <f>VLOOKUP(Doběh!$B66,Startovní_číslo,6,0)</f>
        <v>#N/A</v>
      </c>
      <c r="H65" s="44">
        <f>Doběh!C66</f>
        <v>0</v>
      </c>
      <c r="I65" s="1" t="e">
        <f t="shared" si="0"/>
        <v>#N/A</v>
      </c>
      <c r="J65" s="14" t="e">
        <f t="shared" si="1"/>
        <v>#N/A</v>
      </c>
    </row>
    <row r="66" spans="1:10" ht="14.25">
      <c r="A66" s="13">
        <v>61</v>
      </c>
      <c r="B66" s="8" t="e">
        <f>VLOOKUP(Doběh!$B67,Startovní_číslo,1,0)</f>
        <v>#N/A</v>
      </c>
      <c r="C66" s="12" t="e">
        <f>IF(VLOOKUP(Doběh!$B67,Startovní_číslo,2,0)=0," ",VLOOKUP(Doběh!$B67,Startovní_číslo,2,0))</f>
        <v>#N/A</v>
      </c>
      <c r="D66" s="12" t="e">
        <f>VLOOKUP(Doběh!$B67,Startovní_číslo,3,0)</f>
        <v>#N/A</v>
      </c>
      <c r="E66" s="12" t="e">
        <f>VLOOKUP(Doběh!$B67,Startovní_číslo,4,0)</f>
        <v>#N/A</v>
      </c>
      <c r="F66" s="8" t="e">
        <f>VLOOKUP(Doběh!$B67,Startovní_číslo,5,0)</f>
        <v>#N/A</v>
      </c>
      <c r="G66" s="12" t="e">
        <f>VLOOKUP(Doběh!$B67,Startovní_číslo,6,0)</f>
        <v>#N/A</v>
      </c>
      <c r="H66" s="44">
        <f>Doběh!C67</f>
        <v>0</v>
      </c>
      <c r="I66" s="1" t="e">
        <f t="shared" si="0"/>
        <v>#N/A</v>
      </c>
      <c r="J66" s="14" t="e">
        <f t="shared" si="1"/>
        <v>#N/A</v>
      </c>
    </row>
    <row r="67" spans="1:10" ht="14.25">
      <c r="A67" s="13">
        <v>62</v>
      </c>
      <c r="B67" s="8" t="e">
        <f>VLOOKUP(Doběh!$B68,Startovní_číslo,1,0)</f>
        <v>#N/A</v>
      </c>
      <c r="C67" s="12" t="e">
        <f>IF(VLOOKUP(Doběh!$B68,Startovní_číslo,2,0)=0," ",VLOOKUP(Doběh!$B68,Startovní_číslo,2,0))</f>
        <v>#N/A</v>
      </c>
      <c r="D67" s="12" t="e">
        <f>VLOOKUP(Doběh!$B68,Startovní_číslo,3,0)</f>
        <v>#N/A</v>
      </c>
      <c r="E67" s="12" t="e">
        <f>VLOOKUP(Doběh!$B68,Startovní_číslo,4,0)</f>
        <v>#N/A</v>
      </c>
      <c r="F67" s="8" t="e">
        <f>VLOOKUP(Doběh!$B68,Startovní_číslo,5,0)</f>
        <v>#N/A</v>
      </c>
      <c r="G67" s="12" t="e">
        <f>VLOOKUP(Doběh!$B68,Startovní_číslo,6,0)</f>
        <v>#N/A</v>
      </c>
      <c r="H67" s="44">
        <f>Doběh!C68</f>
        <v>0</v>
      </c>
      <c r="I67" s="1" t="e">
        <f t="shared" si="0"/>
        <v>#N/A</v>
      </c>
      <c r="J67" s="14" t="e">
        <f t="shared" si="1"/>
        <v>#N/A</v>
      </c>
    </row>
    <row r="68" spans="1:10" ht="14.25">
      <c r="A68" s="13">
        <v>63</v>
      </c>
      <c r="B68" s="8" t="e">
        <f>VLOOKUP(Doběh!$B69,Startovní_číslo,1,0)</f>
        <v>#N/A</v>
      </c>
      <c r="C68" s="12" t="e">
        <f>IF(VLOOKUP(Doběh!$B69,Startovní_číslo,2,0)=0," ",VLOOKUP(Doběh!$B69,Startovní_číslo,2,0))</f>
        <v>#N/A</v>
      </c>
      <c r="D68" s="12" t="e">
        <f>VLOOKUP(Doběh!$B69,Startovní_číslo,3,0)</f>
        <v>#N/A</v>
      </c>
      <c r="E68" s="12" t="e">
        <f>VLOOKUP(Doběh!$B69,Startovní_číslo,4,0)</f>
        <v>#N/A</v>
      </c>
      <c r="F68" s="8" t="e">
        <f>VLOOKUP(Doběh!$B69,Startovní_číslo,5,0)</f>
        <v>#N/A</v>
      </c>
      <c r="G68" s="12" t="e">
        <f>VLOOKUP(Doběh!$B69,Startovní_číslo,6,0)</f>
        <v>#N/A</v>
      </c>
      <c r="H68" s="44">
        <f>Doběh!C69</f>
        <v>0</v>
      </c>
      <c r="I68" s="1" t="e">
        <f t="shared" si="0"/>
        <v>#N/A</v>
      </c>
      <c r="J68" s="14" t="e">
        <f t="shared" si="1"/>
        <v>#N/A</v>
      </c>
    </row>
    <row r="69" spans="1:10" ht="14.25">
      <c r="A69" s="13">
        <v>64</v>
      </c>
      <c r="B69" s="8" t="e">
        <f>VLOOKUP(Doběh!$B70,Startovní_číslo,1,0)</f>
        <v>#N/A</v>
      </c>
      <c r="C69" s="12" t="e">
        <f>IF(VLOOKUP(Doběh!$B70,Startovní_číslo,2,0)=0," ",VLOOKUP(Doběh!$B70,Startovní_číslo,2,0))</f>
        <v>#N/A</v>
      </c>
      <c r="D69" s="12" t="e">
        <f>VLOOKUP(Doběh!$B70,Startovní_číslo,3,0)</f>
        <v>#N/A</v>
      </c>
      <c r="E69" s="12" t="e">
        <f>VLOOKUP(Doběh!$B70,Startovní_číslo,4,0)</f>
        <v>#N/A</v>
      </c>
      <c r="F69" s="8" t="e">
        <f>VLOOKUP(Doběh!$B70,Startovní_číslo,5,0)</f>
        <v>#N/A</v>
      </c>
      <c r="G69" s="12" t="e">
        <f>VLOOKUP(Doběh!$B70,Startovní_číslo,6,0)</f>
        <v>#N/A</v>
      </c>
      <c r="H69" s="44">
        <f>Doběh!C70</f>
        <v>0</v>
      </c>
      <c r="I69" s="1" t="e">
        <f t="shared" si="0"/>
        <v>#N/A</v>
      </c>
      <c r="J69" s="14" t="e">
        <f t="shared" si="1"/>
        <v>#N/A</v>
      </c>
    </row>
    <row r="70" spans="1:10" ht="14.25">
      <c r="A70" s="13">
        <v>65</v>
      </c>
      <c r="B70" s="8" t="e">
        <f>VLOOKUP(Doběh!$B71,Startovní_číslo,1,0)</f>
        <v>#N/A</v>
      </c>
      <c r="C70" s="12" t="e">
        <f>IF(VLOOKUP(Doběh!$B71,Startovní_číslo,2,0)=0," ",VLOOKUP(Doběh!$B71,Startovní_číslo,2,0))</f>
        <v>#N/A</v>
      </c>
      <c r="D70" s="12" t="e">
        <f>VLOOKUP(Doběh!$B71,Startovní_číslo,3,0)</f>
        <v>#N/A</v>
      </c>
      <c r="E70" s="12" t="e">
        <f>VLOOKUP(Doběh!$B71,Startovní_číslo,4,0)</f>
        <v>#N/A</v>
      </c>
      <c r="F70" s="8" t="e">
        <f>VLOOKUP(Doběh!$B71,Startovní_číslo,5,0)</f>
        <v>#N/A</v>
      </c>
      <c r="G70" s="12" t="e">
        <f>VLOOKUP(Doběh!$B71,Startovní_číslo,6,0)</f>
        <v>#N/A</v>
      </c>
      <c r="H70" s="44">
        <f>Doběh!C71</f>
        <v>0</v>
      </c>
      <c r="I70" s="1" t="e">
        <f t="shared" si="0"/>
        <v>#N/A</v>
      </c>
      <c r="J70" s="14" t="e">
        <f t="shared" si="1"/>
        <v>#N/A</v>
      </c>
    </row>
    <row r="71" spans="1:10" ht="14.25">
      <c r="A71" s="13">
        <v>66</v>
      </c>
      <c r="B71" s="8" t="e">
        <f>VLOOKUP(Doběh!$B72,Startovní_číslo,1,0)</f>
        <v>#N/A</v>
      </c>
      <c r="C71" s="12" t="e">
        <f>IF(VLOOKUP(Doběh!$B72,Startovní_číslo,2,0)=0," ",VLOOKUP(Doběh!$B72,Startovní_číslo,2,0))</f>
        <v>#N/A</v>
      </c>
      <c r="D71" s="12" t="e">
        <f>VLOOKUP(Doběh!$B72,Startovní_číslo,3,0)</f>
        <v>#N/A</v>
      </c>
      <c r="E71" s="12" t="e">
        <f>VLOOKUP(Doběh!$B72,Startovní_číslo,4,0)</f>
        <v>#N/A</v>
      </c>
      <c r="F71" s="8" t="e">
        <f>VLOOKUP(Doběh!$B72,Startovní_číslo,5,0)</f>
        <v>#N/A</v>
      </c>
      <c r="G71" s="12" t="e">
        <f>VLOOKUP(Doběh!$B72,Startovní_číslo,6,0)</f>
        <v>#N/A</v>
      </c>
      <c r="H71" s="44">
        <f>Doběh!C72</f>
        <v>0</v>
      </c>
      <c r="I71" s="1" t="e">
        <f t="shared" si="0"/>
        <v>#N/A</v>
      </c>
      <c r="J71" s="14" t="e">
        <f t="shared" si="1"/>
        <v>#N/A</v>
      </c>
    </row>
    <row r="72" spans="1:10" ht="14.25">
      <c r="A72" s="13">
        <v>67</v>
      </c>
      <c r="B72" s="8" t="e">
        <f>VLOOKUP(Doběh!$B73,Startovní_číslo,1,0)</f>
        <v>#N/A</v>
      </c>
      <c r="C72" s="12" t="e">
        <f>IF(VLOOKUP(Doběh!$B73,Startovní_číslo,2,0)=0," ",VLOOKUP(Doběh!$B73,Startovní_číslo,2,0))</f>
        <v>#N/A</v>
      </c>
      <c r="D72" s="12" t="e">
        <f>VLOOKUP(Doběh!$B73,Startovní_číslo,3,0)</f>
        <v>#N/A</v>
      </c>
      <c r="E72" s="12" t="e">
        <f>VLOOKUP(Doběh!$B73,Startovní_číslo,4,0)</f>
        <v>#N/A</v>
      </c>
      <c r="F72" s="8" t="e">
        <f>VLOOKUP(Doběh!$B73,Startovní_číslo,5,0)</f>
        <v>#N/A</v>
      </c>
      <c r="G72" s="12" t="e">
        <f>VLOOKUP(Doběh!$B73,Startovní_číslo,6,0)</f>
        <v>#N/A</v>
      </c>
      <c r="H72" s="44">
        <f>Doběh!C73</f>
        <v>0</v>
      </c>
      <c r="I72" s="1" t="e">
        <f t="shared" si="0"/>
        <v>#N/A</v>
      </c>
      <c r="J72" s="14" t="e">
        <f t="shared" si="1"/>
        <v>#N/A</v>
      </c>
    </row>
    <row r="73" spans="1:10" ht="14.25">
      <c r="A73" s="13">
        <v>68</v>
      </c>
      <c r="B73" s="8" t="e">
        <f>VLOOKUP(Doběh!$B74,Startovní_číslo,1,0)</f>
        <v>#N/A</v>
      </c>
      <c r="C73" s="12" t="e">
        <f>IF(VLOOKUP(Doběh!$B74,Startovní_číslo,2,0)=0," ",VLOOKUP(Doběh!$B74,Startovní_číslo,2,0))</f>
        <v>#N/A</v>
      </c>
      <c r="D73" s="12" t="e">
        <f>VLOOKUP(Doběh!$B74,Startovní_číslo,3,0)</f>
        <v>#N/A</v>
      </c>
      <c r="E73" s="12" t="e">
        <f>VLOOKUP(Doběh!$B74,Startovní_číslo,4,0)</f>
        <v>#N/A</v>
      </c>
      <c r="F73" s="8" t="e">
        <f>VLOOKUP(Doběh!$B74,Startovní_číslo,5,0)</f>
        <v>#N/A</v>
      </c>
      <c r="G73" s="12" t="e">
        <f>VLOOKUP(Doběh!$B74,Startovní_číslo,6,0)</f>
        <v>#N/A</v>
      </c>
      <c r="H73" s="44">
        <f>Doběh!C74</f>
        <v>0</v>
      </c>
      <c r="I73" s="1" t="e">
        <f t="shared" si="0"/>
        <v>#N/A</v>
      </c>
      <c r="J73" s="14" t="e">
        <f t="shared" si="1"/>
        <v>#N/A</v>
      </c>
    </row>
    <row r="74" spans="1:10" ht="14.25">
      <c r="A74" s="13">
        <v>69</v>
      </c>
      <c r="B74" s="8" t="e">
        <f>VLOOKUP(Doběh!$B75,Startovní_číslo,1,0)</f>
        <v>#N/A</v>
      </c>
      <c r="C74" s="12" t="e">
        <f>IF(VLOOKUP(Doběh!$B75,Startovní_číslo,2,0)=0," ",VLOOKUP(Doběh!$B75,Startovní_číslo,2,0))</f>
        <v>#N/A</v>
      </c>
      <c r="D74" s="12" t="e">
        <f>VLOOKUP(Doběh!$B75,Startovní_číslo,3,0)</f>
        <v>#N/A</v>
      </c>
      <c r="E74" s="12" t="e">
        <f>VLOOKUP(Doběh!$B75,Startovní_číslo,4,0)</f>
        <v>#N/A</v>
      </c>
      <c r="F74" s="8" t="e">
        <f>VLOOKUP(Doběh!$B75,Startovní_číslo,5,0)</f>
        <v>#N/A</v>
      </c>
      <c r="G74" s="12" t="e">
        <f>VLOOKUP(Doběh!$B75,Startovní_číslo,6,0)</f>
        <v>#N/A</v>
      </c>
      <c r="H74" s="44">
        <f>Doběh!C75</f>
        <v>0</v>
      </c>
      <c r="I74" s="1" t="e">
        <f t="shared" si="0"/>
        <v>#N/A</v>
      </c>
      <c r="J74" s="14" t="e">
        <f t="shared" si="1"/>
        <v>#N/A</v>
      </c>
    </row>
    <row r="75" spans="1:10" ht="15">
      <c r="A75" s="13">
        <v>70</v>
      </c>
      <c r="B75" s="8" t="e">
        <f>VLOOKUP(Doběh!$B76,Startovní_číslo,1,0)</f>
        <v>#N/A</v>
      </c>
      <c r="C75" s="12" t="e">
        <f>IF(VLOOKUP(Doběh!$B76,Startovní_číslo,2,0)=0," ",VLOOKUP(Doběh!$B76,Startovní_číslo,2,0))</f>
        <v>#N/A</v>
      </c>
      <c r="D75" s="12" t="e">
        <f>VLOOKUP(Doběh!$B76,Startovní_číslo,3,0)</f>
        <v>#N/A</v>
      </c>
      <c r="E75" s="12" t="e">
        <f>VLOOKUP(Doběh!$B76,Startovní_číslo,4,0)</f>
        <v>#N/A</v>
      </c>
      <c r="F75" s="8" t="e">
        <f>VLOOKUP(Doběh!$B76,Startovní_číslo,5,0)</f>
        <v>#N/A</v>
      </c>
      <c r="G75" s="12" t="e">
        <f>VLOOKUP(Doběh!$B76,Startovní_číslo,6,0)</f>
        <v>#N/A</v>
      </c>
      <c r="H75" s="44">
        <f>Doběh!C76</f>
        <v>0</v>
      </c>
      <c r="I75" s="1" t="e">
        <f t="shared" si="0"/>
        <v>#N/A</v>
      </c>
      <c r="J75" s="14" t="e">
        <f t="shared" si="1"/>
        <v>#N/A</v>
      </c>
    </row>
    <row r="76" spans="1:10" ht="15.75">
      <c r="A76" s="38">
        <v>71</v>
      </c>
      <c r="B76" s="8" t="e">
        <f>VLOOKUP(Doběh!$B77,Startovní_číslo,1,0)</f>
        <v>#N/A</v>
      </c>
      <c r="C76" s="12" t="e">
        <f>IF(VLOOKUP(Doběh!$B77,Startovní_číslo,2,0)=0," ",VLOOKUP(Doběh!$B77,Startovní_číslo,2,0))</f>
        <v>#N/A</v>
      </c>
      <c r="D76" s="12" t="e">
        <f>VLOOKUP(Doběh!$B77,Startovní_číslo,3,0)</f>
        <v>#N/A</v>
      </c>
      <c r="E76" s="12" t="e">
        <f>VLOOKUP(Doběh!$B77,Startovní_číslo,4,0)</f>
        <v>#N/A</v>
      </c>
      <c r="F76" s="8" t="e">
        <f>VLOOKUP(Doběh!$B77,Startovní_číslo,5,0)</f>
        <v>#N/A</v>
      </c>
      <c r="G76" s="12" t="e">
        <f>VLOOKUP(Doběh!$B77,Startovní_číslo,6,0)</f>
        <v>#N/A</v>
      </c>
      <c r="H76" s="44">
        <f>Doběh!C77</f>
        <v>0</v>
      </c>
      <c r="I76" s="1" t="e">
        <f t="shared" si="0"/>
        <v>#N/A</v>
      </c>
      <c r="J76" s="14" t="e">
        <f t="shared" si="1"/>
        <v>#N/A</v>
      </c>
    </row>
    <row r="77" spans="1:10" ht="15.75">
      <c r="A77" s="38">
        <v>72</v>
      </c>
      <c r="B77" s="8" t="e">
        <f>VLOOKUP(Doběh!$B78,Startovní_číslo,1,0)</f>
        <v>#N/A</v>
      </c>
      <c r="C77" s="12" t="e">
        <f>IF(VLOOKUP(Doběh!$B78,Startovní_číslo,2,0)=0," ",VLOOKUP(Doběh!$B78,Startovní_číslo,2,0))</f>
        <v>#N/A</v>
      </c>
      <c r="D77" s="12" t="e">
        <f>VLOOKUP(Doběh!$B78,Startovní_číslo,3,0)</f>
        <v>#N/A</v>
      </c>
      <c r="E77" s="12" t="e">
        <f>VLOOKUP(Doběh!$B78,Startovní_číslo,4,0)</f>
        <v>#N/A</v>
      </c>
      <c r="F77" s="8" t="e">
        <f>VLOOKUP(Doběh!$B78,Startovní_číslo,5,0)</f>
        <v>#N/A</v>
      </c>
      <c r="G77" s="12" t="e">
        <f>VLOOKUP(Doběh!$B78,Startovní_číslo,6,0)</f>
        <v>#N/A</v>
      </c>
      <c r="H77" s="44">
        <f>Doběh!C78</f>
        <v>0</v>
      </c>
      <c r="I77" s="1" t="e">
        <f t="shared" si="0"/>
        <v>#N/A</v>
      </c>
      <c r="J77" s="14" t="e">
        <f t="shared" si="1"/>
        <v>#N/A</v>
      </c>
    </row>
    <row r="78" spans="1:10" ht="15.75">
      <c r="A78" s="38">
        <v>73</v>
      </c>
      <c r="B78" s="8" t="e">
        <f>VLOOKUP(Doběh!$B79,Startovní_číslo,1,0)</f>
        <v>#N/A</v>
      </c>
      <c r="C78" s="12" t="e">
        <f>IF(VLOOKUP(Doběh!$B79,Startovní_číslo,2,0)=0," ",VLOOKUP(Doběh!$B79,Startovní_číslo,2,0))</f>
        <v>#N/A</v>
      </c>
      <c r="D78" s="12" t="e">
        <f>VLOOKUP(Doběh!$B79,Startovní_číslo,3,0)</f>
        <v>#N/A</v>
      </c>
      <c r="E78" s="12" t="e">
        <f>VLOOKUP(Doběh!$B79,Startovní_číslo,4,0)</f>
        <v>#N/A</v>
      </c>
      <c r="F78" s="8" t="e">
        <f>VLOOKUP(Doběh!$B79,Startovní_číslo,5,0)</f>
        <v>#N/A</v>
      </c>
      <c r="G78" s="12" t="e">
        <f>VLOOKUP(Doběh!$B79,Startovní_číslo,6,0)</f>
        <v>#N/A</v>
      </c>
      <c r="H78" s="44">
        <f>Doběh!C79</f>
        <v>0</v>
      </c>
      <c r="I78" s="1" t="e">
        <f t="shared" si="0"/>
        <v>#N/A</v>
      </c>
      <c r="J78" s="14" t="e">
        <f t="shared" si="1"/>
        <v>#N/A</v>
      </c>
    </row>
    <row r="79" spans="1:10" ht="15.75">
      <c r="A79" s="38">
        <v>74</v>
      </c>
      <c r="B79" s="8" t="e">
        <f>VLOOKUP(Doběh!$B80,Startovní_číslo,1,0)</f>
        <v>#N/A</v>
      </c>
      <c r="C79" s="12" t="e">
        <f>IF(VLOOKUP(Doběh!$B80,Startovní_číslo,2,0)=0," ",VLOOKUP(Doběh!$B80,Startovní_číslo,2,0))</f>
        <v>#N/A</v>
      </c>
      <c r="D79" s="12" t="e">
        <f>VLOOKUP(Doběh!$B80,Startovní_číslo,3,0)</f>
        <v>#N/A</v>
      </c>
      <c r="E79" s="12" t="e">
        <f>VLOOKUP(Doběh!$B80,Startovní_číslo,4,0)</f>
        <v>#N/A</v>
      </c>
      <c r="F79" s="8" t="e">
        <f>VLOOKUP(Doběh!$B80,Startovní_číslo,5,0)</f>
        <v>#N/A</v>
      </c>
      <c r="G79" s="12" t="e">
        <f>VLOOKUP(Doběh!$B80,Startovní_číslo,6,0)</f>
        <v>#N/A</v>
      </c>
      <c r="H79" s="44">
        <f>Doběh!C80</f>
        <v>0</v>
      </c>
      <c r="I79" s="1" t="e">
        <f t="shared" si="0"/>
        <v>#N/A</v>
      </c>
      <c r="J79" s="14" t="e">
        <f t="shared" si="1"/>
        <v>#N/A</v>
      </c>
    </row>
    <row r="80" spans="1:10" ht="15.75">
      <c r="A80" s="38">
        <v>75</v>
      </c>
      <c r="B80" s="8" t="e">
        <f>VLOOKUP(Doběh!$B81,Startovní_číslo,1,0)</f>
        <v>#N/A</v>
      </c>
      <c r="C80" s="12" t="e">
        <f>IF(VLOOKUP(Doběh!$B81,Startovní_číslo,2,0)=0," ",VLOOKUP(Doběh!$B81,Startovní_číslo,2,0))</f>
        <v>#N/A</v>
      </c>
      <c r="D80" s="12" t="e">
        <f>VLOOKUP(Doběh!$B81,Startovní_číslo,3,0)</f>
        <v>#N/A</v>
      </c>
      <c r="E80" s="12" t="e">
        <f>VLOOKUP(Doběh!$B81,Startovní_číslo,4,0)</f>
        <v>#N/A</v>
      </c>
      <c r="F80" s="8" t="e">
        <f>VLOOKUP(Doběh!$B81,Startovní_číslo,5,0)</f>
        <v>#N/A</v>
      </c>
      <c r="G80" s="12" t="e">
        <f>VLOOKUP(Doběh!$B81,Startovní_číslo,6,0)</f>
        <v>#N/A</v>
      </c>
      <c r="H80" s="44">
        <f>Doběh!C81</f>
        <v>0</v>
      </c>
      <c r="I80" s="1" t="e">
        <f t="shared" si="0"/>
        <v>#N/A</v>
      </c>
      <c r="J80" s="14" t="e">
        <f t="shared" si="1"/>
        <v>#N/A</v>
      </c>
    </row>
    <row r="81" spans="1:10" ht="15.75">
      <c r="A81" s="38">
        <v>76</v>
      </c>
      <c r="B81" s="8" t="e">
        <f>VLOOKUP(Doběh!$B82,Startovní_číslo,1,0)</f>
        <v>#N/A</v>
      </c>
      <c r="C81" s="12" t="e">
        <f>IF(VLOOKUP(Doběh!$B82,Startovní_číslo,2,0)=0," ",VLOOKUP(Doběh!$B82,Startovní_číslo,2,0))</f>
        <v>#N/A</v>
      </c>
      <c r="D81" s="12" t="e">
        <f>VLOOKUP(Doběh!$B82,Startovní_číslo,3,0)</f>
        <v>#N/A</v>
      </c>
      <c r="E81" s="12" t="e">
        <f>VLOOKUP(Doběh!$B82,Startovní_číslo,4,0)</f>
        <v>#N/A</v>
      </c>
      <c r="F81" s="8" t="e">
        <f>VLOOKUP(Doběh!$B82,Startovní_číslo,5,0)</f>
        <v>#N/A</v>
      </c>
      <c r="G81" s="12" t="e">
        <f>VLOOKUP(Doběh!$B82,Startovní_číslo,6,0)</f>
        <v>#N/A</v>
      </c>
      <c r="H81" s="44">
        <f>Doběh!C82</f>
        <v>0</v>
      </c>
      <c r="I81" s="1" t="e">
        <f t="shared" si="0"/>
        <v>#N/A</v>
      </c>
      <c r="J81" s="14" t="e">
        <f t="shared" si="1"/>
        <v>#N/A</v>
      </c>
    </row>
    <row r="82" spans="1:10" ht="15.75">
      <c r="A82" s="38">
        <v>77</v>
      </c>
      <c r="B82" s="8" t="e">
        <f>VLOOKUP(Doběh!$B83,Startovní_číslo,1,0)</f>
        <v>#N/A</v>
      </c>
      <c r="C82" s="12" t="e">
        <f>IF(VLOOKUP(Doběh!$B83,Startovní_číslo,2,0)=0," ",VLOOKUP(Doběh!$B83,Startovní_číslo,2,0))</f>
        <v>#N/A</v>
      </c>
      <c r="D82" s="12" t="e">
        <f>VLOOKUP(Doběh!$B83,Startovní_číslo,3,0)</f>
        <v>#N/A</v>
      </c>
      <c r="E82" s="12" t="e">
        <f>VLOOKUP(Doběh!$B83,Startovní_číslo,4,0)</f>
        <v>#N/A</v>
      </c>
      <c r="F82" s="8" t="e">
        <f>VLOOKUP(Doběh!$B83,Startovní_číslo,5,0)</f>
        <v>#N/A</v>
      </c>
      <c r="G82" s="12" t="e">
        <f>VLOOKUP(Doběh!$B83,Startovní_číslo,6,0)</f>
        <v>#N/A</v>
      </c>
      <c r="H82" s="44">
        <f>Doběh!C83</f>
        <v>0</v>
      </c>
      <c r="I82" s="1" t="e">
        <f t="shared" si="0"/>
        <v>#N/A</v>
      </c>
      <c r="J82" s="14" t="e">
        <f t="shared" si="1"/>
        <v>#N/A</v>
      </c>
    </row>
    <row r="83" spans="1:10" ht="15.75">
      <c r="A83" s="38">
        <v>78</v>
      </c>
      <c r="B83" s="8" t="e">
        <f>VLOOKUP(Doběh!$B84,Startovní_číslo,1,0)</f>
        <v>#N/A</v>
      </c>
      <c r="C83" s="12" t="e">
        <f>IF(VLOOKUP(Doběh!$B84,Startovní_číslo,2,0)=0," ",VLOOKUP(Doběh!$B84,Startovní_číslo,2,0))</f>
        <v>#N/A</v>
      </c>
      <c r="D83" s="12" t="e">
        <f>VLOOKUP(Doběh!$B84,Startovní_číslo,3,0)</f>
        <v>#N/A</v>
      </c>
      <c r="E83" s="12" t="e">
        <f>VLOOKUP(Doběh!$B84,Startovní_číslo,4,0)</f>
        <v>#N/A</v>
      </c>
      <c r="F83" s="8" t="e">
        <f>VLOOKUP(Doběh!$B84,Startovní_číslo,5,0)</f>
        <v>#N/A</v>
      </c>
      <c r="G83" s="12" t="e">
        <f>VLOOKUP(Doběh!$B84,Startovní_číslo,6,0)</f>
        <v>#N/A</v>
      </c>
      <c r="H83" s="44">
        <f>Doběh!C84</f>
        <v>0</v>
      </c>
      <c r="I83" s="1" t="e">
        <f t="shared" si="0"/>
        <v>#N/A</v>
      </c>
      <c r="J83" s="14" t="e">
        <f t="shared" si="1"/>
        <v>#N/A</v>
      </c>
    </row>
    <row r="84" spans="1:10" ht="15.75">
      <c r="A84" s="38">
        <v>79</v>
      </c>
      <c r="B84" s="8" t="e">
        <f>VLOOKUP(Doběh!$B85,Startovní_číslo,1,0)</f>
        <v>#N/A</v>
      </c>
      <c r="C84" s="12" t="e">
        <f>IF(VLOOKUP(Doběh!$B85,Startovní_číslo,2,0)=0," ",VLOOKUP(Doběh!$B85,Startovní_číslo,2,0))</f>
        <v>#N/A</v>
      </c>
      <c r="D84" s="12" t="e">
        <f>VLOOKUP(Doběh!$B85,Startovní_číslo,3,0)</f>
        <v>#N/A</v>
      </c>
      <c r="E84" s="12" t="e">
        <f>VLOOKUP(Doběh!$B85,Startovní_číslo,4,0)</f>
        <v>#N/A</v>
      </c>
      <c r="F84" s="8" t="e">
        <f>VLOOKUP(Doběh!$B85,Startovní_číslo,5,0)</f>
        <v>#N/A</v>
      </c>
      <c r="G84" s="12" t="e">
        <f>VLOOKUP(Doběh!$B85,Startovní_číslo,6,0)</f>
        <v>#N/A</v>
      </c>
      <c r="H84" s="44">
        <f>Doběh!C85</f>
        <v>0</v>
      </c>
      <c r="I84" s="1" t="e">
        <f t="shared" si="0"/>
        <v>#N/A</v>
      </c>
      <c r="J84" s="14" t="e">
        <f t="shared" si="1"/>
        <v>#N/A</v>
      </c>
    </row>
    <row r="85" spans="1:10" ht="15.75">
      <c r="A85" s="38">
        <v>80</v>
      </c>
      <c r="B85" s="8" t="e">
        <f>VLOOKUP(Doběh!$B86,Startovní_číslo,1,0)</f>
        <v>#N/A</v>
      </c>
      <c r="C85" s="12" t="e">
        <f>IF(VLOOKUP(Doběh!$B86,Startovní_číslo,2,0)=0," ",VLOOKUP(Doběh!$B86,Startovní_číslo,2,0))</f>
        <v>#N/A</v>
      </c>
      <c r="D85" s="12" t="e">
        <f>VLOOKUP(Doběh!$B86,Startovní_číslo,3,0)</f>
        <v>#N/A</v>
      </c>
      <c r="E85" s="12" t="e">
        <f>VLOOKUP(Doběh!$B86,Startovní_číslo,4,0)</f>
        <v>#N/A</v>
      </c>
      <c r="F85" s="8" t="e">
        <f>VLOOKUP(Doběh!$B86,Startovní_číslo,5,0)</f>
        <v>#N/A</v>
      </c>
      <c r="G85" s="12" t="e">
        <f>VLOOKUP(Doběh!$B86,Startovní_číslo,6,0)</f>
        <v>#N/A</v>
      </c>
      <c r="H85" s="44">
        <f>Doběh!C86</f>
        <v>0</v>
      </c>
      <c r="I85" s="1" t="e">
        <f t="shared" si="0"/>
        <v>#N/A</v>
      </c>
      <c r="J85" s="14" t="e">
        <f t="shared" si="1"/>
        <v>#N/A</v>
      </c>
    </row>
    <row r="86" spans="1:10" ht="15.75">
      <c r="A86" s="38">
        <v>81</v>
      </c>
      <c r="B86" s="8"/>
      <c r="C86" s="12"/>
      <c r="D86" s="12"/>
      <c r="E86" s="12"/>
      <c r="F86" s="8"/>
      <c r="G86" s="12"/>
      <c r="H86" s="44"/>
      <c r="I86" s="1">
        <f aca="true" t="shared" si="2" ref="I86:I155">IF(F86&lt;=1961,"60 let a více",IF(AND(F86&gt;1961,F86&lt;=1971),"50 až 59",(IF(AND(F86&gt;1971,F86&lt;=1981),"40 až 49","39 a mladší"))))</f>
        <v>0</v>
      </c>
      <c r="J86" s="14"/>
    </row>
    <row r="87" spans="1:10" ht="15.75">
      <c r="A87" s="38">
        <v>82</v>
      </c>
      <c r="B87" s="8"/>
      <c r="C87" s="12"/>
      <c r="D87" s="12"/>
      <c r="E87" s="12"/>
      <c r="F87" s="8"/>
      <c r="G87" s="12"/>
      <c r="H87" s="44"/>
      <c r="I87" s="1">
        <f t="shared" si="2"/>
        <v>0</v>
      </c>
      <c r="J87" s="14"/>
    </row>
    <row r="88" spans="1:10" ht="15.75">
      <c r="A88" s="38">
        <v>83</v>
      </c>
      <c r="B88" s="8"/>
      <c r="C88" s="12"/>
      <c r="D88" s="12"/>
      <c r="E88" s="12"/>
      <c r="F88" s="8"/>
      <c r="G88" s="12"/>
      <c r="H88" s="44"/>
      <c r="I88" s="1">
        <f t="shared" si="2"/>
        <v>0</v>
      </c>
      <c r="J88" s="14"/>
    </row>
    <row r="89" spans="1:10" ht="15.75">
      <c r="A89" s="38">
        <v>84</v>
      </c>
      <c r="B89" s="8"/>
      <c r="C89" s="12"/>
      <c r="D89" s="12"/>
      <c r="E89" s="12"/>
      <c r="F89" s="8"/>
      <c r="G89" s="12"/>
      <c r="H89" s="44"/>
      <c r="I89" s="1">
        <f t="shared" si="2"/>
        <v>0</v>
      </c>
      <c r="J89" s="14"/>
    </row>
    <row r="90" spans="1:10" ht="15.75">
      <c r="A90" s="38">
        <v>85</v>
      </c>
      <c r="B90" s="8"/>
      <c r="C90" s="12"/>
      <c r="D90" s="12"/>
      <c r="E90" s="12"/>
      <c r="F90" s="8"/>
      <c r="G90" s="12"/>
      <c r="H90" s="44"/>
      <c r="I90" s="1">
        <f t="shared" si="2"/>
        <v>0</v>
      </c>
      <c r="J90" s="14"/>
    </row>
    <row r="91" spans="1:10" ht="15.75">
      <c r="A91" s="38">
        <v>86</v>
      </c>
      <c r="B91" s="8"/>
      <c r="C91" s="12"/>
      <c r="D91" s="12"/>
      <c r="E91" s="12"/>
      <c r="F91" s="8"/>
      <c r="G91" s="12"/>
      <c r="H91" s="44"/>
      <c r="I91" s="1">
        <f t="shared" si="2"/>
        <v>0</v>
      </c>
      <c r="J91" s="14"/>
    </row>
    <row r="92" spans="1:10" ht="15.75">
      <c r="A92" s="38">
        <v>87</v>
      </c>
      <c r="B92" s="8"/>
      <c r="C92" s="12"/>
      <c r="D92" s="12"/>
      <c r="E92" s="12"/>
      <c r="F92" s="8"/>
      <c r="G92" s="12"/>
      <c r="H92" s="44"/>
      <c r="I92" s="1">
        <f t="shared" si="2"/>
        <v>0</v>
      </c>
      <c r="J92" s="14"/>
    </row>
    <row r="93" spans="1:10" ht="15.75">
      <c r="A93" s="38">
        <v>88</v>
      </c>
      <c r="B93" s="8"/>
      <c r="C93" s="12"/>
      <c r="D93" s="12"/>
      <c r="E93" s="12"/>
      <c r="F93" s="8"/>
      <c r="G93" s="12"/>
      <c r="H93" s="44"/>
      <c r="I93" s="1">
        <f t="shared" si="2"/>
        <v>0</v>
      </c>
      <c r="J93" s="14"/>
    </row>
    <row r="94" spans="1:10" ht="15.75">
      <c r="A94" s="38">
        <v>89</v>
      </c>
      <c r="B94" s="8"/>
      <c r="C94" s="12"/>
      <c r="D94" s="12"/>
      <c r="E94" s="12"/>
      <c r="F94" s="8"/>
      <c r="G94" s="12"/>
      <c r="H94" s="44"/>
      <c r="I94" s="1">
        <f t="shared" si="2"/>
        <v>0</v>
      </c>
      <c r="J94" s="14"/>
    </row>
    <row r="95" spans="1:10" ht="15.75">
      <c r="A95" s="38">
        <v>90</v>
      </c>
      <c r="B95" s="8"/>
      <c r="C95" s="12"/>
      <c r="D95" s="12"/>
      <c r="E95" s="12"/>
      <c r="F95" s="8"/>
      <c r="G95" s="12"/>
      <c r="H95" s="44"/>
      <c r="I95" s="1">
        <f t="shared" si="2"/>
        <v>0</v>
      </c>
      <c r="J95" s="14"/>
    </row>
    <row r="96" spans="1:10" ht="15.75">
      <c r="A96" s="38">
        <v>91</v>
      </c>
      <c r="B96" s="8"/>
      <c r="C96" s="12"/>
      <c r="D96" s="12"/>
      <c r="E96" s="12"/>
      <c r="F96" s="8"/>
      <c r="G96" s="12"/>
      <c r="H96" s="44"/>
      <c r="I96" s="1">
        <f t="shared" si="2"/>
        <v>0</v>
      </c>
      <c r="J96" s="14"/>
    </row>
    <row r="97" spans="1:10" ht="15.75">
      <c r="A97" s="38">
        <v>92</v>
      </c>
      <c r="B97" s="8"/>
      <c r="C97" s="12"/>
      <c r="D97" s="12"/>
      <c r="E97" s="12"/>
      <c r="F97" s="8"/>
      <c r="G97" s="12"/>
      <c r="H97" s="44"/>
      <c r="I97" s="1">
        <f t="shared" si="2"/>
        <v>0</v>
      </c>
      <c r="J97" s="14"/>
    </row>
    <row r="98" spans="1:10" ht="15.75">
      <c r="A98" s="38">
        <v>93</v>
      </c>
      <c r="B98" s="8"/>
      <c r="C98" s="12"/>
      <c r="D98" s="12"/>
      <c r="E98" s="12"/>
      <c r="F98" s="8"/>
      <c r="G98" s="12"/>
      <c r="H98" s="44"/>
      <c r="I98" s="1">
        <f t="shared" si="2"/>
        <v>0</v>
      </c>
      <c r="J98" s="14"/>
    </row>
    <row r="99" spans="1:10" ht="15.75">
      <c r="A99" s="38">
        <v>94</v>
      </c>
      <c r="B99" s="8"/>
      <c r="C99" s="12"/>
      <c r="D99" s="12"/>
      <c r="E99" s="12"/>
      <c r="F99" s="8"/>
      <c r="G99" s="12"/>
      <c r="H99" s="44"/>
      <c r="I99" s="1">
        <f t="shared" si="2"/>
        <v>0</v>
      </c>
      <c r="J99" s="14"/>
    </row>
    <row r="100" spans="1:10" ht="15.75">
      <c r="A100" s="38">
        <v>95</v>
      </c>
      <c r="B100" s="8"/>
      <c r="C100" s="12"/>
      <c r="D100" s="12"/>
      <c r="E100" s="12"/>
      <c r="F100" s="8"/>
      <c r="G100" s="12"/>
      <c r="H100" s="44"/>
      <c r="I100" s="1">
        <f t="shared" si="2"/>
        <v>0</v>
      </c>
      <c r="J100" s="14"/>
    </row>
    <row r="101" spans="1:10" ht="15.75">
      <c r="A101" s="38">
        <v>96</v>
      </c>
      <c r="B101" s="8"/>
      <c r="C101" s="12"/>
      <c r="D101" s="12"/>
      <c r="E101" s="12"/>
      <c r="F101" s="8"/>
      <c r="G101" s="12"/>
      <c r="H101" s="44"/>
      <c r="I101" s="1">
        <f t="shared" si="2"/>
        <v>0</v>
      </c>
      <c r="J101" s="14"/>
    </row>
    <row r="102" spans="1:10" ht="15.75">
      <c r="A102" s="38">
        <v>97</v>
      </c>
      <c r="B102" s="8"/>
      <c r="C102" s="12"/>
      <c r="D102" s="12"/>
      <c r="E102" s="12"/>
      <c r="F102" s="8"/>
      <c r="G102" s="12"/>
      <c r="H102" s="44"/>
      <c r="I102" s="1">
        <f t="shared" si="2"/>
        <v>0</v>
      </c>
      <c r="J102" s="14"/>
    </row>
    <row r="103" spans="1:10" ht="15.75">
      <c r="A103" s="38">
        <v>98</v>
      </c>
      <c r="B103" s="8"/>
      <c r="C103" s="12"/>
      <c r="D103" s="12"/>
      <c r="E103" s="12"/>
      <c r="F103" s="8"/>
      <c r="G103" s="12"/>
      <c r="H103" s="44"/>
      <c r="I103" s="1">
        <f t="shared" si="2"/>
        <v>0</v>
      </c>
      <c r="J103" s="14"/>
    </row>
    <row r="104" spans="1:10" ht="15.75">
      <c r="A104" s="38">
        <v>99</v>
      </c>
      <c r="B104" s="8"/>
      <c r="C104" s="12"/>
      <c r="D104" s="12"/>
      <c r="E104" s="12"/>
      <c r="F104" s="8"/>
      <c r="G104" s="12"/>
      <c r="H104" s="44"/>
      <c r="I104" s="1">
        <f t="shared" si="2"/>
        <v>0</v>
      </c>
      <c r="J104" s="14"/>
    </row>
    <row r="105" spans="1:10" ht="15.75">
      <c r="A105" s="38">
        <v>100</v>
      </c>
      <c r="B105" s="8"/>
      <c r="C105" s="12"/>
      <c r="D105" s="12"/>
      <c r="E105" s="12"/>
      <c r="F105" s="8"/>
      <c r="G105" s="12"/>
      <c r="H105" s="44"/>
      <c r="I105" s="1">
        <f t="shared" si="2"/>
        <v>0</v>
      </c>
      <c r="J105" s="14"/>
    </row>
    <row r="106" spans="1:10" ht="15.75">
      <c r="A106" s="38">
        <v>101</v>
      </c>
      <c r="B106" s="8"/>
      <c r="C106" s="12"/>
      <c r="D106" s="12"/>
      <c r="E106" s="12"/>
      <c r="F106" s="8"/>
      <c r="G106" s="12"/>
      <c r="H106" s="44"/>
      <c r="I106" s="1">
        <f t="shared" si="2"/>
        <v>0</v>
      </c>
      <c r="J106" s="14"/>
    </row>
    <row r="107" spans="1:10" ht="15.75">
      <c r="A107" s="38">
        <v>102</v>
      </c>
      <c r="B107" s="8"/>
      <c r="C107" s="12"/>
      <c r="D107" s="12"/>
      <c r="E107" s="12"/>
      <c r="F107" s="8"/>
      <c r="G107" s="12"/>
      <c r="H107" s="44"/>
      <c r="I107" s="1">
        <f t="shared" si="2"/>
        <v>0</v>
      </c>
      <c r="J107" s="14"/>
    </row>
    <row r="108" spans="1:10" ht="15.75">
      <c r="A108" s="38">
        <v>103</v>
      </c>
      <c r="B108" s="8"/>
      <c r="C108" s="12"/>
      <c r="D108" s="12"/>
      <c r="E108" s="12"/>
      <c r="F108" s="8"/>
      <c r="G108" s="12"/>
      <c r="H108" s="44"/>
      <c r="I108" s="1">
        <f t="shared" si="2"/>
        <v>0</v>
      </c>
      <c r="J108" s="14"/>
    </row>
    <row r="109" spans="1:10" ht="15.75">
      <c r="A109" s="38">
        <v>104</v>
      </c>
      <c r="B109" s="8"/>
      <c r="C109" s="12"/>
      <c r="D109" s="12"/>
      <c r="E109" s="12"/>
      <c r="F109" s="8"/>
      <c r="G109" s="12"/>
      <c r="H109" s="44"/>
      <c r="I109" s="1">
        <f t="shared" si="2"/>
        <v>0</v>
      </c>
      <c r="J109" s="14"/>
    </row>
    <row r="110" spans="1:10" ht="15.75">
      <c r="A110" s="38">
        <v>105</v>
      </c>
      <c r="B110" s="8"/>
      <c r="C110" s="12"/>
      <c r="D110" s="12"/>
      <c r="E110" s="12"/>
      <c r="F110" s="8"/>
      <c r="G110" s="12"/>
      <c r="H110" s="44"/>
      <c r="I110" s="1">
        <f t="shared" si="2"/>
        <v>0</v>
      </c>
      <c r="J110" s="14"/>
    </row>
    <row r="111" spans="1:10" ht="15.75">
      <c r="A111" s="38">
        <v>106</v>
      </c>
      <c r="B111" s="8"/>
      <c r="C111" s="12"/>
      <c r="D111" s="12"/>
      <c r="E111" s="12"/>
      <c r="F111" s="8"/>
      <c r="G111" s="12"/>
      <c r="H111" s="44"/>
      <c r="I111" s="1">
        <f t="shared" si="2"/>
        <v>0</v>
      </c>
      <c r="J111" s="14"/>
    </row>
    <row r="112" spans="1:10" ht="15.75">
      <c r="A112" s="38">
        <v>107</v>
      </c>
      <c r="B112" s="8"/>
      <c r="C112" s="12"/>
      <c r="D112" s="12"/>
      <c r="E112" s="12"/>
      <c r="F112" s="8"/>
      <c r="G112" s="12"/>
      <c r="H112" s="44"/>
      <c r="I112" s="1">
        <f t="shared" si="2"/>
        <v>0</v>
      </c>
      <c r="J112" s="14"/>
    </row>
    <row r="113" spans="1:10" ht="15.75">
      <c r="A113" s="38">
        <v>108</v>
      </c>
      <c r="B113" s="8"/>
      <c r="C113" s="12"/>
      <c r="D113" s="12"/>
      <c r="E113" s="12"/>
      <c r="F113" s="8"/>
      <c r="G113" s="12"/>
      <c r="H113" s="44"/>
      <c r="I113" s="1">
        <f t="shared" si="2"/>
        <v>0</v>
      </c>
      <c r="J113" s="14"/>
    </row>
    <row r="114" spans="1:10" ht="15.75">
      <c r="A114" s="38">
        <v>109</v>
      </c>
      <c r="B114" s="8"/>
      <c r="C114" s="12"/>
      <c r="D114" s="12"/>
      <c r="E114" s="12"/>
      <c r="F114" s="8"/>
      <c r="G114" s="12"/>
      <c r="H114" s="44"/>
      <c r="I114" s="1">
        <f t="shared" si="2"/>
        <v>0</v>
      </c>
      <c r="J114" s="14"/>
    </row>
    <row r="115" spans="1:10" ht="15.75">
      <c r="A115" s="38">
        <v>110</v>
      </c>
      <c r="B115" s="8"/>
      <c r="C115" s="12"/>
      <c r="D115" s="12"/>
      <c r="E115" s="12"/>
      <c r="F115" s="8"/>
      <c r="G115" s="12"/>
      <c r="H115" s="44"/>
      <c r="I115" s="1">
        <f t="shared" si="2"/>
        <v>0</v>
      </c>
      <c r="J115" s="14"/>
    </row>
    <row r="116" spans="1:10" ht="15.75">
      <c r="A116" s="38">
        <v>111</v>
      </c>
      <c r="B116" s="8"/>
      <c r="C116" s="12"/>
      <c r="D116" s="12"/>
      <c r="E116" s="12"/>
      <c r="F116" s="8"/>
      <c r="G116" s="12"/>
      <c r="H116" s="44"/>
      <c r="I116" s="1">
        <f t="shared" si="2"/>
        <v>0</v>
      </c>
      <c r="J116" s="14"/>
    </row>
    <row r="117" spans="1:10" ht="15.75">
      <c r="A117" s="38">
        <v>112</v>
      </c>
      <c r="B117" s="8"/>
      <c r="C117" s="12"/>
      <c r="D117" s="12"/>
      <c r="E117" s="12"/>
      <c r="F117" s="8"/>
      <c r="G117" s="12"/>
      <c r="H117" s="44"/>
      <c r="I117" s="1">
        <f t="shared" si="2"/>
        <v>0</v>
      </c>
      <c r="J117" s="14"/>
    </row>
    <row r="118" spans="1:10" ht="15.75">
      <c r="A118" s="38">
        <v>113</v>
      </c>
      <c r="B118" s="8"/>
      <c r="C118" s="12"/>
      <c r="D118" s="12"/>
      <c r="E118" s="12"/>
      <c r="F118" s="8"/>
      <c r="G118" s="12"/>
      <c r="H118" s="44"/>
      <c r="I118" s="1">
        <f t="shared" si="2"/>
        <v>0</v>
      </c>
      <c r="J118" s="14"/>
    </row>
    <row r="119" spans="1:10" ht="15.75">
      <c r="A119" s="38">
        <v>114</v>
      </c>
      <c r="B119" s="8"/>
      <c r="C119" s="12"/>
      <c r="D119" s="12"/>
      <c r="E119" s="12"/>
      <c r="F119" s="8"/>
      <c r="G119" s="12"/>
      <c r="H119" s="44"/>
      <c r="I119" s="1">
        <f t="shared" si="2"/>
        <v>0</v>
      </c>
      <c r="J119" s="14"/>
    </row>
    <row r="120" spans="1:10" ht="15.75">
      <c r="A120" s="38">
        <v>115</v>
      </c>
      <c r="B120" s="8"/>
      <c r="C120" s="12"/>
      <c r="D120" s="12"/>
      <c r="E120" s="12"/>
      <c r="F120" s="8"/>
      <c r="G120" s="12"/>
      <c r="H120" s="44"/>
      <c r="I120" s="1">
        <f t="shared" si="2"/>
        <v>0</v>
      </c>
      <c r="J120" s="14"/>
    </row>
    <row r="121" spans="1:10" ht="15.75">
      <c r="A121" s="38">
        <v>116</v>
      </c>
      <c r="B121" s="8"/>
      <c r="C121" s="12"/>
      <c r="D121" s="12"/>
      <c r="E121" s="12"/>
      <c r="F121" s="8"/>
      <c r="G121" s="12"/>
      <c r="H121" s="44"/>
      <c r="I121" s="1">
        <f t="shared" si="2"/>
        <v>0</v>
      </c>
      <c r="J121" s="14"/>
    </row>
    <row r="122" spans="1:10" ht="15.75">
      <c r="A122" s="38">
        <v>117</v>
      </c>
      <c r="B122" s="8"/>
      <c r="C122" s="12"/>
      <c r="D122" s="12"/>
      <c r="E122" s="12"/>
      <c r="F122" s="8"/>
      <c r="G122" s="12"/>
      <c r="H122" s="44"/>
      <c r="I122" s="1">
        <f t="shared" si="2"/>
        <v>0</v>
      </c>
      <c r="J122" s="14"/>
    </row>
    <row r="123" spans="1:10" ht="15.75">
      <c r="A123" s="38">
        <v>118</v>
      </c>
      <c r="B123" s="8"/>
      <c r="C123" s="12"/>
      <c r="D123" s="12"/>
      <c r="E123" s="12"/>
      <c r="F123" s="8"/>
      <c r="G123" s="12"/>
      <c r="H123" s="44"/>
      <c r="I123" s="1">
        <f t="shared" si="2"/>
        <v>0</v>
      </c>
      <c r="J123" s="14"/>
    </row>
    <row r="124" spans="1:10" ht="15.75">
      <c r="A124" s="38">
        <v>119</v>
      </c>
      <c r="B124" s="8"/>
      <c r="C124" s="12"/>
      <c r="D124" s="12"/>
      <c r="E124" s="12"/>
      <c r="F124" s="8"/>
      <c r="G124" s="12"/>
      <c r="H124" s="44"/>
      <c r="I124" s="1">
        <f t="shared" si="2"/>
        <v>0</v>
      </c>
      <c r="J124" s="14"/>
    </row>
    <row r="125" spans="1:10" ht="15.75">
      <c r="A125" s="38">
        <v>120</v>
      </c>
      <c r="B125" s="8"/>
      <c r="C125" s="12"/>
      <c r="D125" s="12"/>
      <c r="E125" s="12"/>
      <c r="F125" s="8"/>
      <c r="G125" s="12"/>
      <c r="H125" s="44"/>
      <c r="I125" s="1">
        <f t="shared" si="2"/>
        <v>0</v>
      </c>
      <c r="J125" s="14"/>
    </row>
    <row r="126" spans="1:10" ht="15.75">
      <c r="A126" s="38">
        <v>121</v>
      </c>
      <c r="B126" s="8"/>
      <c r="C126" s="12"/>
      <c r="D126" s="12"/>
      <c r="E126" s="12"/>
      <c r="F126" s="8"/>
      <c r="G126" s="12"/>
      <c r="H126" s="44"/>
      <c r="I126" s="1">
        <f t="shared" si="2"/>
        <v>0</v>
      </c>
      <c r="J126" s="14"/>
    </row>
    <row r="127" spans="1:10" ht="15.75">
      <c r="A127" s="38">
        <v>122</v>
      </c>
      <c r="B127" s="8"/>
      <c r="C127" s="12"/>
      <c r="D127" s="12"/>
      <c r="E127" s="12"/>
      <c r="F127" s="8"/>
      <c r="G127" s="12"/>
      <c r="H127" s="44"/>
      <c r="I127" s="1">
        <f t="shared" si="2"/>
        <v>0</v>
      </c>
      <c r="J127" s="14"/>
    </row>
    <row r="128" spans="1:10" ht="15.75">
      <c r="A128" s="38">
        <v>123</v>
      </c>
      <c r="B128" s="8"/>
      <c r="C128" s="12"/>
      <c r="D128" s="12"/>
      <c r="E128" s="12"/>
      <c r="F128" s="8"/>
      <c r="G128" s="12"/>
      <c r="H128" s="44"/>
      <c r="I128" s="1">
        <f t="shared" si="2"/>
        <v>0</v>
      </c>
      <c r="J128" s="14"/>
    </row>
    <row r="129" spans="1:10" ht="15.75">
      <c r="A129" s="38">
        <v>124</v>
      </c>
      <c r="B129" s="8"/>
      <c r="C129" s="12"/>
      <c r="D129" s="12"/>
      <c r="E129" s="12"/>
      <c r="F129" s="8"/>
      <c r="G129" s="12"/>
      <c r="H129" s="44"/>
      <c r="I129" s="1">
        <f t="shared" si="2"/>
        <v>0</v>
      </c>
      <c r="J129" s="14"/>
    </row>
    <row r="130" spans="1:10" ht="15.75">
      <c r="A130" s="38">
        <v>125</v>
      </c>
      <c r="B130" s="8"/>
      <c r="C130" s="12"/>
      <c r="D130" s="12"/>
      <c r="E130" s="12"/>
      <c r="F130" s="8"/>
      <c r="G130" s="12"/>
      <c r="H130" s="44"/>
      <c r="I130" s="1">
        <f t="shared" si="2"/>
        <v>0</v>
      </c>
      <c r="J130" s="14"/>
    </row>
    <row r="131" spans="1:10" ht="15.75">
      <c r="A131" s="38">
        <v>126</v>
      </c>
      <c r="B131" s="8"/>
      <c r="C131" s="12"/>
      <c r="D131" s="12"/>
      <c r="E131" s="12"/>
      <c r="F131" s="8"/>
      <c r="G131" s="12"/>
      <c r="H131" s="44"/>
      <c r="I131" s="1">
        <f t="shared" si="2"/>
        <v>0</v>
      </c>
      <c r="J131" s="14"/>
    </row>
    <row r="132" spans="1:10" ht="15.75">
      <c r="A132" s="38">
        <v>127</v>
      </c>
      <c r="B132" s="8"/>
      <c r="C132" s="12"/>
      <c r="D132" s="12"/>
      <c r="E132" s="12"/>
      <c r="F132" s="8"/>
      <c r="G132" s="12"/>
      <c r="H132" s="44"/>
      <c r="I132" s="1">
        <f t="shared" si="2"/>
        <v>0</v>
      </c>
      <c r="J132" s="14"/>
    </row>
    <row r="133" spans="1:10" ht="15.75">
      <c r="A133" s="38">
        <v>128</v>
      </c>
      <c r="B133" s="8"/>
      <c r="C133" s="12"/>
      <c r="D133" s="12"/>
      <c r="E133" s="12"/>
      <c r="F133" s="8"/>
      <c r="G133" s="12"/>
      <c r="H133" s="44"/>
      <c r="I133" s="1">
        <f t="shared" si="2"/>
        <v>0</v>
      </c>
      <c r="J133" s="14"/>
    </row>
    <row r="134" spans="1:10" ht="15.75">
      <c r="A134" s="38">
        <v>129</v>
      </c>
      <c r="B134" s="8"/>
      <c r="C134" s="12"/>
      <c r="D134" s="12"/>
      <c r="E134" s="12"/>
      <c r="F134" s="8"/>
      <c r="G134" s="12"/>
      <c r="H134" s="44"/>
      <c r="I134" s="1">
        <f t="shared" si="2"/>
        <v>0</v>
      </c>
      <c r="J134" s="14"/>
    </row>
    <row r="135" spans="1:10" ht="15.75">
      <c r="A135" s="38">
        <v>130</v>
      </c>
      <c r="B135" s="8"/>
      <c r="C135" s="12"/>
      <c r="D135" s="12"/>
      <c r="E135" s="12"/>
      <c r="F135" s="8"/>
      <c r="G135" s="12"/>
      <c r="H135" s="44"/>
      <c r="I135" s="1">
        <f t="shared" si="2"/>
        <v>0</v>
      </c>
      <c r="J135" s="14"/>
    </row>
    <row r="136" spans="1:10" ht="15.75">
      <c r="A136" s="38">
        <v>131</v>
      </c>
      <c r="B136" s="8"/>
      <c r="C136" s="12"/>
      <c r="D136" s="12"/>
      <c r="E136" s="12"/>
      <c r="F136" s="8"/>
      <c r="G136" s="12"/>
      <c r="H136" s="44"/>
      <c r="I136" s="1">
        <f t="shared" si="2"/>
        <v>0</v>
      </c>
      <c r="J136" s="14"/>
    </row>
    <row r="137" spans="1:10" ht="15.75">
      <c r="A137" s="38">
        <v>132</v>
      </c>
      <c r="B137" s="8"/>
      <c r="C137" s="12"/>
      <c r="D137" s="12"/>
      <c r="E137" s="12"/>
      <c r="F137" s="8"/>
      <c r="G137" s="12"/>
      <c r="H137" s="44"/>
      <c r="I137" s="1">
        <f t="shared" si="2"/>
        <v>0</v>
      </c>
      <c r="J137" s="14"/>
    </row>
    <row r="138" spans="1:10" ht="15.75">
      <c r="A138" s="38">
        <v>133</v>
      </c>
      <c r="B138" s="8"/>
      <c r="C138" s="12"/>
      <c r="D138" s="12"/>
      <c r="E138" s="12"/>
      <c r="F138" s="8"/>
      <c r="G138" s="12"/>
      <c r="H138" s="44"/>
      <c r="I138" s="1">
        <f t="shared" si="2"/>
        <v>0</v>
      </c>
      <c r="J138" s="14"/>
    </row>
    <row r="139" spans="1:10" ht="15.75">
      <c r="A139" s="38">
        <v>134</v>
      </c>
      <c r="B139" s="8"/>
      <c r="C139" s="12"/>
      <c r="D139" s="12"/>
      <c r="E139" s="12"/>
      <c r="F139" s="8"/>
      <c r="G139" s="12"/>
      <c r="H139" s="44"/>
      <c r="I139" s="1">
        <f t="shared" si="2"/>
        <v>0</v>
      </c>
      <c r="J139" s="14"/>
    </row>
    <row r="140" spans="1:10" ht="15.75">
      <c r="A140" s="38">
        <v>135</v>
      </c>
      <c r="B140" s="8"/>
      <c r="C140" s="12"/>
      <c r="D140" s="12"/>
      <c r="E140" s="12"/>
      <c r="F140" s="8"/>
      <c r="G140" s="12"/>
      <c r="H140" s="44"/>
      <c r="I140" s="1">
        <f t="shared" si="2"/>
        <v>0</v>
      </c>
      <c r="J140" s="14"/>
    </row>
    <row r="141" spans="1:10" ht="15.75">
      <c r="A141" s="38">
        <v>136</v>
      </c>
      <c r="B141" s="8"/>
      <c r="C141" s="12"/>
      <c r="D141" s="12"/>
      <c r="E141" s="12"/>
      <c r="F141" s="8"/>
      <c r="G141" s="12"/>
      <c r="H141" s="44"/>
      <c r="I141" s="1">
        <f t="shared" si="2"/>
        <v>0</v>
      </c>
      <c r="J141" s="14"/>
    </row>
    <row r="142" spans="1:10" ht="15.75">
      <c r="A142" s="38">
        <v>137</v>
      </c>
      <c r="B142" s="8"/>
      <c r="C142" s="12"/>
      <c r="D142" s="12"/>
      <c r="E142" s="12"/>
      <c r="F142" s="8"/>
      <c r="G142" s="12"/>
      <c r="H142" s="44"/>
      <c r="I142" s="1">
        <f t="shared" si="2"/>
        <v>0</v>
      </c>
      <c r="J142" s="14"/>
    </row>
    <row r="143" spans="1:10" ht="15.75">
      <c r="A143" s="38">
        <v>138</v>
      </c>
      <c r="B143" s="8"/>
      <c r="C143" s="12"/>
      <c r="D143" s="12"/>
      <c r="E143" s="12"/>
      <c r="F143" s="8"/>
      <c r="G143" s="12"/>
      <c r="H143" s="44"/>
      <c r="I143" s="1">
        <f t="shared" si="2"/>
        <v>0</v>
      </c>
      <c r="J143" s="14"/>
    </row>
    <row r="144" spans="1:10" ht="15.75">
      <c r="A144" s="38">
        <v>139</v>
      </c>
      <c r="B144" s="8"/>
      <c r="C144" s="12"/>
      <c r="D144" s="12"/>
      <c r="E144" s="12"/>
      <c r="F144" s="8"/>
      <c r="G144" s="12"/>
      <c r="H144" s="44"/>
      <c r="I144" s="1">
        <f t="shared" si="2"/>
        <v>0</v>
      </c>
      <c r="J144" s="14"/>
    </row>
    <row r="145" spans="1:10" ht="15.75">
      <c r="A145" s="38">
        <v>140</v>
      </c>
      <c r="B145" s="8"/>
      <c r="C145" s="12"/>
      <c r="D145" s="12"/>
      <c r="E145" s="12"/>
      <c r="F145" s="8"/>
      <c r="G145" s="12"/>
      <c r="H145" s="44"/>
      <c r="I145" s="1">
        <f t="shared" si="2"/>
        <v>0</v>
      </c>
      <c r="J145" s="14"/>
    </row>
    <row r="146" spans="1:10" ht="15.75">
      <c r="A146" s="38">
        <v>141</v>
      </c>
      <c r="B146" s="8"/>
      <c r="C146" s="12"/>
      <c r="D146" s="12"/>
      <c r="E146" s="12"/>
      <c r="F146" s="8"/>
      <c r="G146" s="12"/>
      <c r="H146" s="44"/>
      <c r="I146" s="1">
        <f t="shared" si="2"/>
        <v>0</v>
      </c>
      <c r="J146" s="14"/>
    </row>
    <row r="147" spans="1:10" ht="15.75">
      <c r="A147" s="38">
        <v>142</v>
      </c>
      <c r="B147" s="8"/>
      <c r="C147" s="12"/>
      <c r="D147" s="12"/>
      <c r="E147" s="12"/>
      <c r="F147" s="8"/>
      <c r="G147" s="12"/>
      <c r="H147" s="44"/>
      <c r="I147" s="1">
        <f t="shared" si="2"/>
        <v>0</v>
      </c>
      <c r="J147" s="14"/>
    </row>
    <row r="148" spans="1:10" ht="15.75">
      <c r="A148" s="38">
        <v>143</v>
      </c>
      <c r="B148" s="8"/>
      <c r="C148" s="12"/>
      <c r="D148" s="12"/>
      <c r="E148" s="12"/>
      <c r="F148" s="8"/>
      <c r="G148" s="12"/>
      <c r="H148" s="44"/>
      <c r="I148" s="1">
        <f t="shared" si="2"/>
        <v>0</v>
      </c>
      <c r="J148" s="14"/>
    </row>
    <row r="149" spans="1:10" ht="15.75">
      <c r="A149" s="38">
        <v>144</v>
      </c>
      <c r="B149" s="8"/>
      <c r="C149" s="12"/>
      <c r="D149" s="12"/>
      <c r="E149" s="12"/>
      <c r="F149" s="8"/>
      <c r="G149" s="12"/>
      <c r="H149" s="44"/>
      <c r="I149" s="1">
        <f t="shared" si="2"/>
        <v>0</v>
      </c>
      <c r="J149" s="14"/>
    </row>
    <row r="150" spans="1:10" ht="15.75">
      <c r="A150" s="38">
        <v>145</v>
      </c>
      <c r="B150" s="8"/>
      <c r="C150" s="12"/>
      <c r="D150" s="12"/>
      <c r="E150" s="12"/>
      <c r="F150" s="8"/>
      <c r="G150" s="12"/>
      <c r="H150" s="44"/>
      <c r="I150" s="1">
        <f t="shared" si="2"/>
        <v>0</v>
      </c>
      <c r="J150" s="14"/>
    </row>
    <row r="151" spans="1:10" ht="15.75">
      <c r="A151" s="38">
        <v>146</v>
      </c>
      <c r="B151" s="8"/>
      <c r="C151" s="12"/>
      <c r="D151" s="12"/>
      <c r="E151" s="12"/>
      <c r="F151" s="8"/>
      <c r="G151" s="12"/>
      <c r="H151" s="44"/>
      <c r="I151" s="1">
        <f t="shared" si="2"/>
        <v>0</v>
      </c>
      <c r="J151" s="14"/>
    </row>
    <row r="152" spans="1:10" ht="15.75">
      <c r="A152" s="38">
        <v>147</v>
      </c>
      <c r="B152" s="8"/>
      <c r="C152" s="12"/>
      <c r="D152" s="12"/>
      <c r="E152" s="12"/>
      <c r="F152" s="8"/>
      <c r="G152" s="12"/>
      <c r="H152" s="44"/>
      <c r="I152" s="1">
        <f t="shared" si="2"/>
        <v>0</v>
      </c>
      <c r="J152" s="14"/>
    </row>
    <row r="153" spans="1:10" ht="15.75">
      <c r="A153" s="38">
        <v>148</v>
      </c>
      <c r="B153" s="8"/>
      <c r="C153" s="12"/>
      <c r="D153" s="12"/>
      <c r="E153" s="12"/>
      <c r="F153" s="8"/>
      <c r="G153" s="12"/>
      <c r="H153" s="44"/>
      <c r="I153" s="1">
        <f t="shared" si="2"/>
        <v>0</v>
      </c>
      <c r="J153" s="14"/>
    </row>
    <row r="154" spans="1:10" ht="15.75">
      <c r="A154" s="38">
        <v>149</v>
      </c>
      <c r="B154" s="8"/>
      <c r="C154" s="12"/>
      <c r="D154" s="12"/>
      <c r="E154" s="12"/>
      <c r="F154" s="8"/>
      <c r="G154" s="12"/>
      <c r="H154" s="44"/>
      <c r="I154" s="1">
        <f t="shared" si="2"/>
        <v>0</v>
      </c>
      <c r="J154" s="14"/>
    </row>
    <row r="155" spans="1:10" ht="15">
      <c r="A155" s="38">
        <v>150</v>
      </c>
      <c r="B155" s="8"/>
      <c r="C155" s="12"/>
      <c r="D155" s="12"/>
      <c r="E155" s="12"/>
      <c r="F155" s="8"/>
      <c r="G155" s="12"/>
      <c r="H155" s="44"/>
      <c r="I155" s="1">
        <f t="shared" si="2"/>
        <v>0</v>
      </c>
      <c r="J155" s="14"/>
    </row>
    <row r="157" spans="1:6" ht="14.25">
      <c r="A157" s="22" t="s">
        <v>120</v>
      </c>
      <c r="E157" s="23">
        <f>(ROWS(E6:E155))-(COUNTBLANK(D6:D155))</f>
        <v>80</v>
      </c>
      <c r="F157" s="23">
        <f>COUNT(F6:F155)</f>
        <v>43</v>
      </c>
    </row>
  </sheetData>
  <sheetProtection selectLockedCells="1" selectUnlockedCells="1"/>
  <printOptions horizontalCentered="1"/>
  <pageMargins left="0.25" right="0.25" top="0.75" bottom="0.75" header="0.5118055555555555" footer="0.3"/>
  <pageSetup horizontalDpi="300" verticalDpi="300" orientation="portrait"/>
  <headerFooter alignWithMargins="0">
    <oddFooter>&amp;C&amp;"Arial CE,Běžné"&amp;10Stránka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57"/>
  <sheetViews>
    <sheetView workbookViewId="0" topLeftCell="A1">
      <selection activeCell="N22" sqref="N22"/>
    </sheetView>
  </sheetViews>
  <sheetFormatPr defaultColWidth="5.00390625" defaultRowHeight="14.25"/>
  <cols>
    <col min="1" max="1" width="4.875" style="1" customWidth="1"/>
    <col min="2" max="2" width="5.625" style="1" customWidth="1"/>
    <col min="3" max="3" width="4.50390625" style="45" customWidth="1"/>
    <col min="4" max="4" width="6.375" style="1" customWidth="1"/>
    <col min="5" max="5" width="8.00390625" style="1" customWidth="1"/>
    <col min="6" max="6" width="7.625" style="1" customWidth="1"/>
    <col min="7" max="7" width="12.875" style="45" customWidth="1"/>
    <col min="8" max="8" width="11.125" style="1" customWidth="1"/>
    <col min="9" max="9" width="10.625" style="1" customWidth="1"/>
    <col min="10" max="10" width="12.875" style="1" customWidth="1"/>
    <col min="11" max="11" width="4.50390625" style="1" hidden="1" customWidth="1"/>
    <col min="12" max="13" width="6.375" style="1" customWidth="1"/>
    <col min="14" max="14" width="19.25390625" style="1" customWidth="1"/>
    <col min="15" max="15" width="7.75390625" style="1" customWidth="1"/>
    <col min="16" max="16" width="7.375" style="1" customWidth="1"/>
    <col min="17" max="17" width="16.50390625" style="1" customWidth="1"/>
    <col min="18" max="18" width="11.125" style="1" customWidth="1"/>
    <col min="19" max="16384" width="6.375" style="1" customWidth="1"/>
  </cols>
  <sheetData>
    <row r="1" spans="1:16" ht="26.25">
      <c r="A1" s="46" t="s">
        <v>131</v>
      </c>
      <c r="J1" s="46" t="s">
        <v>131</v>
      </c>
      <c r="L1" s="45"/>
      <c r="O1" s="47"/>
      <c r="P1" s="45"/>
    </row>
    <row r="2" spans="12:16" ht="14.25">
      <c r="L2" s="45"/>
      <c r="P2" s="45"/>
    </row>
    <row r="3" spans="1:16" ht="14.25">
      <c r="A3" s="25">
        <f>'Absolutní pořadí'!A3</f>
        <v>0</v>
      </c>
      <c r="J3" s="25">
        <f>A3</f>
        <v>0</v>
      </c>
      <c r="L3" s="45"/>
      <c r="P3" s="45"/>
    </row>
    <row r="5" spans="1:18" ht="15">
      <c r="A5" s="26" t="s">
        <v>122</v>
      </c>
      <c r="B5" s="48" t="s">
        <v>126</v>
      </c>
      <c r="C5" s="49" t="s">
        <v>5</v>
      </c>
      <c r="D5" s="50" t="s">
        <v>6</v>
      </c>
      <c r="E5" s="50" t="s">
        <v>7</v>
      </c>
      <c r="F5" s="50" t="s">
        <v>132</v>
      </c>
      <c r="G5" s="51" t="s">
        <v>133</v>
      </c>
      <c r="H5" s="26" t="s">
        <v>134</v>
      </c>
      <c r="J5" s="26" t="s">
        <v>135</v>
      </c>
      <c r="K5" s="50" t="s">
        <v>136</v>
      </c>
      <c r="L5" s="48" t="s">
        <v>126</v>
      </c>
      <c r="M5" s="49" t="s">
        <v>5</v>
      </c>
      <c r="N5" s="50" t="s">
        <v>6</v>
      </c>
      <c r="O5" s="50" t="s">
        <v>7</v>
      </c>
      <c r="P5" s="50" t="s">
        <v>132</v>
      </c>
      <c r="Q5" s="51" t="s">
        <v>133</v>
      </c>
      <c r="R5" s="26" t="s">
        <v>134</v>
      </c>
    </row>
    <row r="6" spans="1:18" ht="15.75">
      <c r="A6" s="38">
        <v>1</v>
      </c>
      <c r="B6">
        <f>IF(AND('Absolutní pořadí'!$I6="60 let a více",'Absolutní pořadí'!$J6="muž"),'Absolutní pořadí'!B6,"")</f>
        <v>0</v>
      </c>
      <c r="C6">
        <f>IF(AND('Absolutní pořadí'!$I6="60 let a více",'Absolutní pořadí'!$J6="muž"),'Absolutní pořadí'!C6,"")</f>
        <v>0</v>
      </c>
      <c r="D6">
        <f>IF(AND('Absolutní pořadí'!$I6="60 let a více",'Absolutní pořadí'!$J6="muž"),'Absolutní pořadí'!D6,"")</f>
        <v>0</v>
      </c>
      <c r="E6">
        <f>IF(AND('Absolutní pořadí'!$I6="60 let a více",'Absolutní pořadí'!$J6="muž"),'Absolutní pořadí'!E6,"")</f>
        <v>0</v>
      </c>
      <c r="F6">
        <f>IF(AND('Absolutní pořadí'!$I6="60 let a více",'Absolutní pořadí'!$J6="muž"),'Absolutní pořadí'!F6,"")</f>
        <v>0</v>
      </c>
      <c r="G6">
        <f>IF(AND('Absolutní pořadí'!$I6="60 let a více",'Absolutní pořadí'!$J6="muž"),'Absolutní pořadí'!G6,"")</f>
        <v>0</v>
      </c>
      <c r="H6" s="30">
        <f>IF(AND('Absolutní pořadí'!$I6="60 let a více",'Absolutní pořadí'!$J6="muž"),'Absolutní pořadí'!H6,"")</f>
        <v>0</v>
      </c>
      <c r="J6" s="13">
        <v>1</v>
      </c>
      <c r="K6" s="13"/>
      <c r="L6" s="52">
        <v>42</v>
      </c>
      <c r="M6" s="52" t="s">
        <v>13</v>
      </c>
      <c r="N6" s="52" t="s">
        <v>84</v>
      </c>
      <c r="O6" s="52" t="s">
        <v>85</v>
      </c>
      <c r="P6" s="52">
        <v>1950</v>
      </c>
      <c r="Q6" s="52" t="s">
        <v>86</v>
      </c>
      <c r="R6" s="53">
        <v>0.03302083333333333</v>
      </c>
    </row>
    <row r="7" spans="1:18" ht="15">
      <c r="A7" s="13">
        <v>2</v>
      </c>
      <c r="B7">
        <f>IF(AND('Absolutní pořadí'!$I7="60 let a více",'Absolutní pořadí'!$J7="muž"),'Absolutní pořadí'!B7,"")</f>
        <v>0</v>
      </c>
      <c r="C7">
        <f>IF(AND('Absolutní pořadí'!$I7="60 let a více",'Absolutní pořadí'!$J7="muž"),'Absolutní pořadí'!C7,"")</f>
        <v>0</v>
      </c>
      <c r="D7">
        <f>IF(AND('Absolutní pořadí'!$I7="60 let a více",'Absolutní pořadí'!$J7="muž"),'Absolutní pořadí'!D7,"")</f>
        <v>0</v>
      </c>
      <c r="E7">
        <f>IF(AND('Absolutní pořadí'!$I7="60 let a více",'Absolutní pořadí'!$J7="muž"),'Absolutní pořadí'!E7,"")</f>
        <v>0</v>
      </c>
      <c r="F7">
        <f>IF(AND('Absolutní pořadí'!$I7="60 let a více",'Absolutní pořadí'!$J7="muž"),'Absolutní pořadí'!F7,"")</f>
        <v>0</v>
      </c>
      <c r="G7">
        <f>IF(AND('Absolutní pořadí'!$I7="60 let a více",'Absolutní pořadí'!$J7="muž"),'Absolutní pořadí'!G7,"")</f>
        <v>0</v>
      </c>
      <c r="H7" s="30">
        <f>IF(AND('Absolutní pořadí'!$I7="60 let a více",'Absolutní pořadí'!$J7="muž"),'Absolutní pořadí'!H7,"")</f>
        <v>0</v>
      </c>
      <c r="J7" s="13">
        <v>2</v>
      </c>
      <c r="K7" s="13"/>
      <c r="L7" s="54">
        <v>20</v>
      </c>
      <c r="M7" s="54" t="s">
        <v>13</v>
      </c>
      <c r="N7" s="54" t="s">
        <v>28</v>
      </c>
      <c r="O7" s="54" t="s">
        <v>29</v>
      </c>
      <c r="P7" s="54">
        <v>1955</v>
      </c>
      <c r="Q7" s="54" t="s">
        <v>30</v>
      </c>
      <c r="R7" s="55">
        <v>0.03836805555555555</v>
      </c>
    </row>
    <row r="8" spans="1:18" ht="15">
      <c r="A8" s="13">
        <v>3</v>
      </c>
      <c r="B8">
        <f>IF(AND('Absolutní pořadí'!$I8="60 let a více",'Absolutní pořadí'!$J8="muž"),'Absolutní pořadí'!B8,"")</f>
        <v>0</v>
      </c>
      <c r="C8">
        <f>IF(AND('Absolutní pořadí'!$I8="60 let a více",'Absolutní pořadí'!$J8="muž"),'Absolutní pořadí'!C8,"")</f>
        <v>0</v>
      </c>
      <c r="D8">
        <f>IF(AND('Absolutní pořadí'!$I8="60 let a více",'Absolutní pořadí'!$J8="muž"),'Absolutní pořadí'!D8,"")</f>
        <v>0</v>
      </c>
      <c r="E8">
        <f>IF(AND('Absolutní pořadí'!$I8="60 let a více",'Absolutní pořadí'!$J8="muž"),'Absolutní pořadí'!E8,"")</f>
        <v>0</v>
      </c>
      <c r="F8">
        <f>IF(AND('Absolutní pořadí'!$I8="60 let a více",'Absolutní pořadí'!$J8="muž"),'Absolutní pořadí'!F8,"")</f>
        <v>0</v>
      </c>
      <c r="G8">
        <f>IF(AND('Absolutní pořadí'!$I8="60 let a více",'Absolutní pořadí'!$J8="muž"),'Absolutní pořadí'!G8,"")</f>
        <v>0</v>
      </c>
      <c r="H8" s="30">
        <f>IF(AND('Absolutní pořadí'!$I8="60 let a více",'Absolutní pořadí'!$J8="muž"),'Absolutní pořadí'!H8,"")</f>
        <v>0</v>
      </c>
      <c r="J8" s="13">
        <v>3</v>
      </c>
      <c r="K8" s="13"/>
      <c r="L8" s="54">
        <v>57</v>
      </c>
      <c r="M8" s="54" t="s">
        <v>13</v>
      </c>
      <c r="N8" s="54" t="s">
        <v>111</v>
      </c>
      <c r="O8" s="54" t="s">
        <v>112</v>
      </c>
      <c r="P8" s="54">
        <v>1961</v>
      </c>
      <c r="Q8" s="54" t="s">
        <v>113</v>
      </c>
      <c r="R8" s="55">
        <v>0.04090277777777778</v>
      </c>
    </row>
    <row r="9" spans="1:18" ht="15">
      <c r="A9" s="13">
        <v>4</v>
      </c>
      <c r="B9">
        <f>IF(AND('Absolutní pořadí'!$I9="60 let a více",'Absolutní pořadí'!$J9="muž"),'Absolutní pořadí'!B9,"")</f>
        <v>0</v>
      </c>
      <c r="C9">
        <f>IF(AND('Absolutní pořadí'!$I9="60 let a více",'Absolutní pořadí'!$J9="muž"),'Absolutní pořadí'!C9,"")</f>
        <v>0</v>
      </c>
      <c r="D9">
        <f>IF(AND('Absolutní pořadí'!$I9="60 let a více",'Absolutní pořadí'!$J9="muž"),'Absolutní pořadí'!D9,"")</f>
        <v>0</v>
      </c>
      <c r="E9">
        <f>IF(AND('Absolutní pořadí'!$I9="60 let a více",'Absolutní pořadí'!$J9="muž"),'Absolutní pořadí'!E9,"")</f>
        <v>0</v>
      </c>
      <c r="F9">
        <f>IF(AND('Absolutní pořadí'!$I9="60 let a více",'Absolutní pořadí'!$J9="muž"),'Absolutní pořadí'!F9,"")</f>
        <v>0</v>
      </c>
      <c r="G9">
        <f>IF(AND('Absolutní pořadí'!$I9="60 let a více",'Absolutní pořadí'!$J9="muž"),'Absolutní pořadí'!G9,"")</f>
        <v>0</v>
      </c>
      <c r="H9" s="30">
        <f>IF(AND('Absolutní pořadí'!$I9="60 let a více",'Absolutní pořadí'!$J9="muž"),'Absolutní pořadí'!H9,"")</f>
        <v>0</v>
      </c>
      <c r="J9" s="13">
        <v>4</v>
      </c>
      <c r="K9" s="13"/>
      <c r="L9" s="54">
        <v>50</v>
      </c>
      <c r="M9" s="54" t="s">
        <v>13</v>
      </c>
      <c r="N9" s="54" t="s">
        <v>100</v>
      </c>
      <c r="O9" s="54" t="s">
        <v>101</v>
      </c>
      <c r="P9" s="54">
        <v>1954</v>
      </c>
      <c r="Q9" s="54" t="s">
        <v>102</v>
      </c>
      <c r="R9" s="55">
        <v>0.050659722222222224</v>
      </c>
    </row>
    <row r="10" spans="1:18" ht="15">
      <c r="A10" s="13">
        <v>5</v>
      </c>
      <c r="B10">
        <f>IF(AND('Absolutní pořadí'!$I10="60 let a více",'Absolutní pořadí'!$J10="muž"),'Absolutní pořadí'!B10,"")</f>
        <v>0</v>
      </c>
      <c r="C10">
        <f>IF(AND('Absolutní pořadí'!$I10="60 let a více",'Absolutní pořadí'!$J10="muž"),'Absolutní pořadí'!C10,"")</f>
        <v>0</v>
      </c>
      <c r="D10">
        <f>IF(AND('Absolutní pořadí'!$I10="60 let a více",'Absolutní pořadí'!$J10="muž"),'Absolutní pořadí'!D10,"")</f>
        <v>0</v>
      </c>
      <c r="E10">
        <f>IF(AND('Absolutní pořadí'!$I10="60 let a více",'Absolutní pořadí'!$J10="muž"),'Absolutní pořadí'!E10,"")</f>
        <v>0</v>
      </c>
      <c r="F10">
        <f>IF(AND('Absolutní pořadí'!$I10="60 let a více",'Absolutní pořadí'!$J10="muž"),'Absolutní pořadí'!F10,"")</f>
        <v>0</v>
      </c>
      <c r="G10">
        <f>IF(AND('Absolutní pořadí'!$I10="60 let a více",'Absolutní pořadí'!$J10="muž"),'Absolutní pořadí'!G10,"")</f>
        <v>0</v>
      </c>
      <c r="H10" s="30">
        <f>IF(AND('Absolutní pořadí'!$I10="60 let a více",'Absolutní pořadí'!$J10="muž"),'Absolutní pořadí'!H10,"")</f>
        <v>0</v>
      </c>
      <c r="J10" s="13">
        <v>5</v>
      </c>
      <c r="K10" s="13"/>
      <c r="L10" s="54"/>
      <c r="M10" s="54"/>
      <c r="N10" s="54"/>
      <c r="O10" s="54"/>
      <c r="P10" s="54"/>
      <c r="Q10" s="54"/>
      <c r="R10" s="55"/>
    </row>
    <row r="11" spans="1:18" ht="15">
      <c r="A11" s="13">
        <v>6</v>
      </c>
      <c r="B11">
        <f>IF(AND('Absolutní pořadí'!$I11="60 let a více",'Absolutní pořadí'!$J11="muž"),'Absolutní pořadí'!B11,"")</f>
        <v>0</v>
      </c>
      <c r="C11">
        <f>IF(AND('Absolutní pořadí'!$I11="60 let a více",'Absolutní pořadí'!$J11="muž"),'Absolutní pořadí'!C11,"")</f>
        <v>0</v>
      </c>
      <c r="D11">
        <f>IF(AND('Absolutní pořadí'!$I11="60 let a více",'Absolutní pořadí'!$J11="muž"),'Absolutní pořadí'!D11,"")</f>
        <v>0</v>
      </c>
      <c r="E11">
        <f>IF(AND('Absolutní pořadí'!$I11="60 let a více",'Absolutní pořadí'!$J11="muž"),'Absolutní pořadí'!E11,"")</f>
        <v>0</v>
      </c>
      <c r="F11">
        <f>IF(AND('Absolutní pořadí'!$I11="60 let a více",'Absolutní pořadí'!$J11="muž"),'Absolutní pořadí'!F11,"")</f>
        <v>0</v>
      </c>
      <c r="G11">
        <f>IF(AND('Absolutní pořadí'!$I11="60 let a více",'Absolutní pořadí'!$J11="muž"),'Absolutní pořadí'!G11,"")</f>
        <v>0</v>
      </c>
      <c r="H11" s="30">
        <f>IF(AND('Absolutní pořadí'!$I11="60 let a více",'Absolutní pořadí'!$J11="muž"),'Absolutní pořadí'!H11,"")</f>
        <v>0</v>
      </c>
      <c r="J11" s="13">
        <v>6</v>
      </c>
      <c r="K11" s="13"/>
      <c r="L11" s="54"/>
      <c r="M11" s="54"/>
      <c r="N11" s="54"/>
      <c r="O11" s="54"/>
      <c r="P11" s="54"/>
      <c r="Q11" s="54"/>
      <c r="R11" s="55"/>
    </row>
    <row r="12" spans="1:18" ht="15">
      <c r="A12" s="13">
        <v>7</v>
      </c>
      <c r="B12">
        <f>IF(AND('Absolutní pořadí'!$I12="60 let a více",'Absolutní pořadí'!$J12="muž"),'Absolutní pořadí'!B12,"")</f>
        <v>0</v>
      </c>
      <c r="C12">
        <f>IF(AND('Absolutní pořadí'!$I12="60 let a více",'Absolutní pořadí'!$J12="muž"),'Absolutní pořadí'!C12,"")</f>
        <v>0</v>
      </c>
      <c r="D12">
        <f>IF(AND('Absolutní pořadí'!$I12="60 let a více",'Absolutní pořadí'!$J12="muž"),'Absolutní pořadí'!D12,"")</f>
        <v>0</v>
      </c>
      <c r="E12">
        <f>IF(AND('Absolutní pořadí'!$I12="60 let a více",'Absolutní pořadí'!$J12="muž"),'Absolutní pořadí'!E12,"")</f>
        <v>0</v>
      </c>
      <c r="F12">
        <f>IF(AND('Absolutní pořadí'!$I12="60 let a více",'Absolutní pořadí'!$J12="muž"),'Absolutní pořadí'!F12,"")</f>
        <v>0</v>
      </c>
      <c r="G12">
        <f>IF(AND('Absolutní pořadí'!$I12="60 let a více",'Absolutní pořadí'!$J12="muž"),'Absolutní pořadí'!G12,"")</f>
        <v>0</v>
      </c>
      <c r="H12" s="30">
        <f>IF(AND('Absolutní pořadí'!$I12="60 let a více",'Absolutní pořadí'!$J12="muž"),'Absolutní pořadí'!H12,"")</f>
        <v>0</v>
      </c>
      <c r="J12" s="13">
        <v>7</v>
      </c>
      <c r="K12" s="13"/>
      <c r="L12" s="54"/>
      <c r="M12" s="54"/>
      <c r="N12" s="54"/>
      <c r="O12" s="54"/>
      <c r="P12" s="54"/>
      <c r="Q12" s="54"/>
      <c r="R12" s="55"/>
    </row>
    <row r="13" spans="1:18" ht="15">
      <c r="A13" s="13">
        <v>8</v>
      </c>
      <c r="B13">
        <f>IF(AND('Absolutní pořadí'!$I13="60 let a více",'Absolutní pořadí'!$J13="muž"),'Absolutní pořadí'!B13,"")</f>
        <v>0</v>
      </c>
      <c r="C13">
        <f>IF(AND('Absolutní pořadí'!$I13="60 let a více",'Absolutní pořadí'!$J13="muž"),'Absolutní pořadí'!C13,"")</f>
        <v>0</v>
      </c>
      <c r="D13">
        <f>IF(AND('Absolutní pořadí'!$I13="60 let a více",'Absolutní pořadí'!$J13="muž"),'Absolutní pořadí'!D13,"")</f>
        <v>0</v>
      </c>
      <c r="E13">
        <f>IF(AND('Absolutní pořadí'!$I13="60 let a více",'Absolutní pořadí'!$J13="muž"),'Absolutní pořadí'!E13,"")</f>
        <v>0</v>
      </c>
      <c r="F13">
        <f>IF(AND('Absolutní pořadí'!$I13="60 let a více",'Absolutní pořadí'!$J13="muž"),'Absolutní pořadí'!F13,"")</f>
        <v>0</v>
      </c>
      <c r="G13">
        <f>IF(AND('Absolutní pořadí'!$I13="60 let a více",'Absolutní pořadí'!$J13="muž"),'Absolutní pořadí'!G13,"")</f>
        <v>0</v>
      </c>
      <c r="H13" s="30">
        <f>IF(AND('Absolutní pořadí'!$I13="60 let a více",'Absolutní pořadí'!$J13="muž"),'Absolutní pořadí'!H13,"")</f>
        <v>0</v>
      </c>
      <c r="J13" s="13">
        <v>8</v>
      </c>
      <c r="K13" s="13"/>
      <c r="L13" s="54"/>
      <c r="M13" s="54"/>
      <c r="N13" s="54"/>
      <c r="O13" s="54"/>
      <c r="P13" s="54"/>
      <c r="Q13" s="54"/>
      <c r="R13" s="55"/>
    </row>
    <row r="14" spans="1:18" ht="15">
      <c r="A14" s="13">
        <v>9</v>
      </c>
      <c r="B14" s="13">
        <f>IF(AND('Absolutní pořadí'!$I14="60 let a více",'Absolutní pořadí'!$J14="muž"),'Absolutní pořadí'!B14,"")</f>
        <v>0</v>
      </c>
      <c r="C14" s="56">
        <f>IF(AND('Absolutní pořadí'!$I14="60 let a více",'Absolutní pořadí'!$J14="muž"),'Absolutní pořadí'!C14,"")</f>
        <v>0</v>
      </c>
      <c r="D14" s="44">
        <f>IF(AND('Absolutní pořadí'!$I14="60 let a více",'Absolutní pořadí'!$J14="muž"),'Absolutní pořadí'!D14,"")</f>
        <v>0</v>
      </c>
      <c r="E14" s="44">
        <f>IF(AND('Absolutní pořadí'!$I14="60 let a více",'Absolutní pořadí'!$J14="muž"),'Absolutní pořadí'!E14,"")</f>
        <v>0</v>
      </c>
      <c r="F14" s="13">
        <f>IF(AND('Absolutní pořadí'!$I14="60 let a více",'Absolutní pořadí'!$J14="muž"),'Absolutní pořadí'!F14,"")</f>
        <v>0</v>
      </c>
      <c r="G14" s="56">
        <f>IF(AND('Absolutní pořadí'!$I14="60 let a více",'Absolutní pořadí'!$J14="muž"),'Absolutní pořadí'!G14,"")</f>
        <v>0</v>
      </c>
      <c r="H14" s="30">
        <f>IF(AND('Absolutní pořadí'!$I14="60 let a více",'Absolutní pořadí'!$J14="muž"),'Absolutní pořadí'!H14,"")</f>
        <v>0</v>
      </c>
      <c r="J14" s="13">
        <v>9</v>
      </c>
      <c r="K14" s="13"/>
      <c r="L14" s="54"/>
      <c r="M14" s="54"/>
      <c r="N14" s="54"/>
      <c r="O14" s="54"/>
      <c r="P14" s="54"/>
      <c r="Q14" s="54"/>
      <c r="R14" s="55"/>
    </row>
    <row r="15" spans="1:18" ht="15">
      <c r="A15" s="13">
        <v>10</v>
      </c>
      <c r="B15">
        <f>IF(AND('Absolutní pořadí'!$I15="60 let a více",'Absolutní pořadí'!$J15="muž"),'Absolutní pořadí'!B15,"")</f>
        <v>0</v>
      </c>
      <c r="C15">
        <f>IF(AND('Absolutní pořadí'!$I15="60 let a více",'Absolutní pořadí'!$J15="muž"),'Absolutní pořadí'!C15,"")</f>
        <v>0</v>
      </c>
      <c r="D15">
        <f>IF(AND('Absolutní pořadí'!$I15="60 let a více",'Absolutní pořadí'!$J15="muž"),'Absolutní pořadí'!D15,"")</f>
        <v>0</v>
      </c>
      <c r="E15">
        <f>IF(AND('Absolutní pořadí'!$I15="60 let a více",'Absolutní pořadí'!$J15="muž"),'Absolutní pořadí'!E15,"")</f>
        <v>0</v>
      </c>
      <c r="F15">
        <f>IF(AND('Absolutní pořadí'!$I15="60 let a více",'Absolutní pořadí'!$J15="muž"),'Absolutní pořadí'!F15,"")</f>
        <v>0</v>
      </c>
      <c r="G15">
        <f>IF(AND('Absolutní pořadí'!$I15="60 let a více",'Absolutní pořadí'!$J15="muž"),'Absolutní pořadí'!G15,"")</f>
        <v>0</v>
      </c>
      <c r="H15" s="30">
        <f>IF(AND('Absolutní pořadí'!$I15="60 let a více",'Absolutní pořadí'!$J15="muž"),'Absolutní pořadí'!H15,"")</f>
        <v>0</v>
      </c>
      <c r="J15" s="13">
        <v>10</v>
      </c>
      <c r="K15" s="13"/>
      <c r="L15" s="54"/>
      <c r="M15" s="54"/>
      <c r="N15" s="54"/>
      <c r="O15" s="54"/>
      <c r="P15" s="54"/>
      <c r="Q15" s="54"/>
      <c r="R15" s="55"/>
    </row>
    <row r="16" spans="1:18" ht="15">
      <c r="A16" s="13">
        <v>11</v>
      </c>
      <c r="B16">
        <f>IF(AND('Absolutní pořadí'!$I16="60 let a více",'Absolutní pořadí'!$J16="muž"),'Absolutní pořadí'!B16,"")</f>
        <v>0</v>
      </c>
      <c r="C16">
        <f>IF(AND('Absolutní pořadí'!$I16="60 let a více",'Absolutní pořadí'!$J16="muž"),'Absolutní pořadí'!C16,"")</f>
        <v>0</v>
      </c>
      <c r="D16">
        <f>IF(AND('Absolutní pořadí'!$I16="60 let a více",'Absolutní pořadí'!$J16="muž"),'Absolutní pořadí'!D16,"")</f>
        <v>0</v>
      </c>
      <c r="E16">
        <f>IF(AND('Absolutní pořadí'!$I16="60 let a více",'Absolutní pořadí'!$J16="muž"),'Absolutní pořadí'!E16,"")</f>
        <v>0</v>
      </c>
      <c r="F16">
        <f>IF(AND('Absolutní pořadí'!$I16="60 let a více",'Absolutní pořadí'!$J16="muž"),'Absolutní pořadí'!F16,"")</f>
        <v>0</v>
      </c>
      <c r="G16">
        <f>IF(AND('Absolutní pořadí'!$I16="60 let a více",'Absolutní pořadí'!$J16="muž"),'Absolutní pořadí'!G16,"")</f>
        <v>0</v>
      </c>
      <c r="H16" s="30">
        <f>IF(AND('Absolutní pořadí'!$I16="60 let a více",'Absolutní pořadí'!$J16="muž"),'Absolutní pořadí'!H16,"")</f>
        <v>0</v>
      </c>
      <c r="J16" s="13">
        <v>11</v>
      </c>
      <c r="K16" s="8"/>
      <c r="L16" s="57"/>
      <c r="M16" s="57"/>
      <c r="N16" s="57"/>
      <c r="O16" s="57"/>
      <c r="P16" s="57"/>
      <c r="Q16" s="57"/>
      <c r="R16" s="55"/>
    </row>
    <row r="17" spans="1:18" ht="15">
      <c r="A17" s="13">
        <v>12</v>
      </c>
      <c r="B17" s="13">
        <f>IF(AND('Absolutní pořadí'!$I17="60 let a více",'Absolutní pořadí'!$J17="muž"),'Absolutní pořadí'!B17,"")</f>
        <v>0</v>
      </c>
      <c r="C17" s="56">
        <f>IF(AND('Absolutní pořadí'!$I17="60 let a více",'Absolutní pořadí'!$J17="muž"),'Absolutní pořadí'!C17,"")</f>
        <v>0</v>
      </c>
      <c r="D17" s="44">
        <f>IF(AND('Absolutní pořadí'!$I17="60 let a více",'Absolutní pořadí'!$J17="muž"),'Absolutní pořadí'!D17,"")</f>
        <v>0</v>
      </c>
      <c r="E17" s="44">
        <f>IF(AND('Absolutní pořadí'!$I17="60 let a více",'Absolutní pořadí'!$J17="muž"),'Absolutní pořadí'!E17,"")</f>
        <v>0</v>
      </c>
      <c r="F17" s="13">
        <f>IF(AND('Absolutní pořadí'!$I17="60 let a více",'Absolutní pořadí'!$J17="muž"),'Absolutní pořadí'!F17,"")</f>
        <v>0</v>
      </c>
      <c r="G17" s="56">
        <f>IF(AND('Absolutní pořadí'!$I17="60 let a více",'Absolutní pořadí'!$J17="muž"),'Absolutní pořadí'!G17,"")</f>
        <v>0</v>
      </c>
      <c r="H17" s="30">
        <f>IF(AND('Absolutní pořadí'!$I17="60 let a více",'Absolutní pořadí'!$J17="muž"),'Absolutní pořadí'!H17,"")</f>
        <v>0</v>
      </c>
      <c r="J17" s="13">
        <v>12</v>
      </c>
      <c r="K17" s="8"/>
      <c r="L17" s="57"/>
      <c r="M17" s="57"/>
      <c r="N17" s="57"/>
      <c r="O17" s="57"/>
      <c r="P17" s="57"/>
      <c r="Q17" s="57"/>
      <c r="R17" s="55"/>
    </row>
    <row r="18" spans="1:18" ht="15">
      <c r="A18" s="13">
        <v>13</v>
      </c>
      <c r="B18">
        <f>IF(AND('Absolutní pořadí'!$I18="60 let a více",'Absolutní pořadí'!$J18="muž"),'Absolutní pořadí'!B18,"")</f>
        <v>0</v>
      </c>
      <c r="C18">
        <f>IF(AND('Absolutní pořadí'!$I18="60 let a více",'Absolutní pořadí'!$J18="muž"),'Absolutní pořadí'!C18,"")</f>
        <v>0</v>
      </c>
      <c r="D18">
        <f>IF(AND('Absolutní pořadí'!$I18="60 let a více",'Absolutní pořadí'!$J18="muž"),'Absolutní pořadí'!D18,"")</f>
        <v>0</v>
      </c>
      <c r="E18">
        <f>IF(AND('Absolutní pořadí'!$I18="60 let a více",'Absolutní pořadí'!$J18="muž"),'Absolutní pořadí'!E18,"")</f>
        <v>0</v>
      </c>
      <c r="F18">
        <f>IF(AND('Absolutní pořadí'!$I18="60 let a více",'Absolutní pořadí'!$J18="muž"),'Absolutní pořadí'!F18,"")</f>
        <v>0</v>
      </c>
      <c r="G18">
        <f>IF(AND('Absolutní pořadí'!$I18="60 let a více",'Absolutní pořadí'!$J18="muž"),'Absolutní pořadí'!G18,"")</f>
        <v>0</v>
      </c>
      <c r="H18" s="30">
        <f>IF(AND('Absolutní pořadí'!$I18="60 let a více",'Absolutní pořadí'!$J18="muž"),'Absolutní pořadí'!H18,"")</f>
        <v>0</v>
      </c>
      <c r="J18" s="13"/>
      <c r="K18" s="8"/>
      <c r="L18" s="57"/>
      <c r="M18" s="57"/>
      <c r="N18" s="57"/>
      <c r="O18" s="57"/>
      <c r="P18" s="57"/>
      <c r="Q18" s="57"/>
      <c r="R18" s="55"/>
    </row>
    <row r="19" spans="1:18" ht="15">
      <c r="A19" s="13">
        <v>14</v>
      </c>
      <c r="B19">
        <f>IF(AND('Absolutní pořadí'!$I19="60 let a více",'Absolutní pořadí'!$J19="muž"),'Absolutní pořadí'!B19,"")</f>
        <v>0</v>
      </c>
      <c r="C19">
        <f>IF(AND('Absolutní pořadí'!$I19="60 let a více",'Absolutní pořadí'!$J19="muž"),'Absolutní pořadí'!C19,"")</f>
        <v>0</v>
      </c>
      <c r="D19">
        <f>IF(AND('Absolutní pořadí'!$I19="60 let a více",'Absolutní pořadí'!$J19="muž"),'Absolutní pořadí'!D19,"")</f>
        <v>0</v>
      </c>
      <c r="E19">
        <f>IF(AND('Absolutní pořadí'!$I19="60 let a více",'Absolutní pořadí'!$J19="muž"),'Absolutní pořadí'!E19,"")</f>
        <v>0</v>
      </c>
      <c r="F19">
        <f>IF(AND('Absolutní pořadí'!$I19="60 let a více",'Absolutní pořadí'!$J19="muž"),'Absolutní pořadí'!F19,"")</f>
        <v>0</v>
      </c>
      <c r="G19">
        <f>IF(AND('Absolutní pořadí'!$I19="60 let a více",'Absolutní pořadí'!$J19="muž"),'Absolutní pořadí'!G19,"")</f>
        <v>0</v>
      </c>
      <c r="H19" s="30">
        <f>IF(AND('Absolutní pořadí'!$I19="60 let a více",'Absolutní pořadí'!$J19="muž"),'Absolutní pořadí'!H19,"")</f>
        <v>0</v>
      </c>
      <c r="J19" s="13"/>
      <c r="K19" s="8"/>
      <c r="L19" s="57"/>
      <c r="M19" s="57"/>
      <c r="N19" s="57"/>
      <c r="O19" s="57"/>
      <c r="P19" s="57"/>
      <c r="Q19" s="57"/>
      <c r="R19" s="55"/>
    </row>
    <row r="20" spans="1:18" ht="15">
      <c r="A20" s="13">
        <v>15</v>
      </c>
      <c r="B20">
        <f>IF(AND('Absolutní pořadí'!$I20="60 let a více",'Absolutní pořadí'!$J20="muž"),'Absolutní pořadí'!B20,"")</f>
        <v>0</v>
      </c>
      <c r="C20">
        <f>IF(AND('Absolutní pořadí'!$I20="60 let a více",'Absolutní pořadí'!$J20="muž"),'Absolutní pořadí'!C20,"")</f>
        <v>0</v>
      </c>
      <c r="D20">
        <f>IF(AND('Absolutní pořadí'!$I20="60 let a více",'Absolutní pořadí'!$J20="muž"),'Absolutní pořadí'!D20,"")</f>
        <v>0</v>
      </c>
      <c r="E20">
        <f>IF(AND('Absolutní pořadí'!$I20="60 let a více",'Absolutní pořadí'!$J20="muž"),'Absolutní pořadí'!E20,"")</f>
        <v>0</v>
      </c>
      <c r="F20">
        <f>IF(AND('Absolutní pořadí'!$I20="60 let a více",'Absolutní pořadí'!$J20="muž"),'Absolutní pořadí'!F20,"")</f>
        <v>0</v>
      </c>
      <c r="G20">
        <f>IF(AND('Absolutní pořadí'!$I20="60 let a více",'Absolutní pořadí'!$J20="muž"),'Absolutní pořadí'!G20,"")</f>
        <v>0</v>
      </c>
      <c r="H20" s="30">
        <f>IF(AND('Absolutní pořadí'!$I20="60 let a více",'Absolutní pořadí'!$J20="muž"),'Absolutní pořadí'!H20,"")</f>
        <v>0</v>
      </c>
      <c r="J20" s="13"/>
      <c r="K20" s="8"/>
      <c r="L20" s="57"/>
      <c r="M20" s="57"/>
      <c r="N20" s="57"/>
      <c r="O20" s="57"/>
      <c r="P20" s="57"/>
      <c r="Q20" s="57"/>
      <c r="R20" s="55"/>
    </row>
    <row r="21" spans="1:18" ht="15">
      <c r="A21" s="13">
        <v>16</v>
      </c>
      <c r="B21">
        <f>IF(AND('Absolutní pořadí'!$I21="60 let a více",'Absolutní pořadí'!$J21="muž"),'Absolutní pořadí'!B21,"")</f>
        <v>0</v>
      </c>
      <c r="C21">
        <f>IF(AND('Absolutní pořadí'!$I21="60 let a více",'Absolutní pořadí'!$J21="muž"),'Absolutní pořadí'!C21,"")</f>
        <v>0</v>
      </c>
      <c r="D21">
        <f>IF(AND('Absolutní pořadí'!$I21="60 let a více",'Absolutní pořadí'!$J21="muž"),'Absolutní pořadí'!D21,"")</f>
        <v>0</v>
      </c>
      <c r="E21">
        <f>IF(AND('Absolutní pořadí'!$I21="60 let a více",'Absolutní pořadí'!$J21="muž"),'Absolutní pořadí'!E21,"")</f>
        <v>0</v>
      </c>
      <c r="F21">
        <f>IF(AND('Absolutní pořadí'!$I21="60 let a více",'Absolutní pořadí'!$J21="muž"),'Absolutní pořadí'!F21,"")</f>
        <v>0</v>
      </c>
      <c r="G21">
        <f>IF(AND('Absolutní pořadí'!$I21="60 let a více",'Absolutní pořadí'!$J21="muž"),'Absolutní pořadí'!G21,"")</f>
        <v>0</v>
      </c>
      <c r="H21" s="30">
        <f>IF(AND('Absolutní pořadí'!$I21="60 let a více",'Absolutní pořadí'!$J21="muž"),'Absolutní pořadí'!H21,"")</f>
        <v>0</v>
      </c>
      <c r="J21" s="12"/>
      <c r="K21" s="12"/>
      <c r="L21" s="57"/>
      <c r="M21" s="57"/>
      <c r="N21" s="57"/>
      <c r="O21" s="57"/>
      <c r="P21" s="57"/>
      <c r="Q21" s="57"/>
      <c r="R21" s="55"/>
    </row>
    <row r="22" spans="1:8" ht="15">
      <c r="A22" s="13">
        <v>17</v>
      </c>
      <c r="B22">
        <f>IF(AND('Absolutní pořadí'!$I22="60 let a více",'Absolutní pořadí'!$J22="muž"),'Absolutní pořadí'!B22,"")</f>
        <v>0</v>
      </c>
      <c r="C22">
        <f>IF(AND('Absolutní pořadí'!$I22="60 let a více",'Absolutní pořadí'!$J22="muž"),'Absolutní pořadí'!C22,"")</f>
        <v>0</v>
      </c>
      <c r="D22">
        <f>IF(AND('Absolutní pořadí'!$I22="60 let a více",'Absolutní pořadí'!$J22="muž"),'Absolutní pořadí'!D22,"")</f>
        <v>0</v>
      </c>
      <c r="E22">
        <f>IF(AND('Absolutní pořadí'!$I22="60 let a více",'Absolutní pořadí'!$J22="muž"),'Absolutní pořadí'!E22,"")</f>
        <v>0</v>
      </c>
      <c r="F22">
        <f>IF(AND('Absolutní pořadí'!$I22="60 let a více",'Absolutní pořadí'!$J22="muž"),'Absolutní pořadí'!F22,"")</f>
        <v>0</v>
      </c>
      <c r="G22">
        <f>IF(AND('Absolutní pořadí'!$I22="60 let a více",'Absolutní pořadí'!$J22="muž"),'Absolutní pořadí'!G22,"")</f>
        <v>0</v>
      </c>
      <c r="H22" s="30">
        <f>IF(AND('Absolutní pořadí'!$I22="60 let a více",'Absolutní pořadí'!$J22="muž"),'Absolutní pořadí'!H22,"")</f>
        <v>0</v>
      </c>
    </row>
    <row r="23" spans="1:8" ht="15">
      <c r="A23" s="13">
        <v>18</v>
      </c>
      <c r="B23">
        <f>IF(AND('Absolutní pořadí'!$I23="60 let a více",'Absolutní pořadí'!$J23="muž"),'Absolutní pořadí'!B23,"")</f>
        <v>42</v>
      </c>
      <c r="C23">
        <f>IF(AND('Absolutní pořadí'!$I23="60 let a více",'Absolutní pořadí'!$J23="muž"),'Absolutní pořadí'!C23,"")</f>
        <v>0</v>
      </c>
      <c r="D23">
        <f>IF(AND('Absolutní pořadí'!$I23="60 let a více",'Absolutní pořadí'!$J23="muž"),'Absolutní pořadí'!D23,"")</f>
        <v>0</v>
      </c>
      <c r="E23">
        <f>IF(AND('Absolutní pořadí'!$I23="60 let a více",'Absolutní pořadí'!$J23="muž"),'Absolutní pořadí'!E23,"")</f>
        <v>0</v>
      </c>
      <c r="F23">
        <f>IF(AND('Absolutní pořadí'!$I23="60 let a více",'Absolutní pořadí'!$J23="muž"),'Absolutní pořadí'!F23,"")</f>
        <v>1950</v>
      </c>
      <c r="G23">
        <f>IF(AND('Absolutní pořadí'!$I23="60 let a více",'Absolutní pořadí'!$J23="muž"),'Absolutní pořadí'!G23,"")</f>
        <v>0</v>
      </c>
      <c r="H23" s="30">
        <f>IF(AND('Absolutní pořadí'!$I23="60 let a více",'Absolutní pořadí'!$J23="muž"),'Absolutní pořadí'!H23,"")</f>
        <v>0.03302083333333333</v>
      </c>
    </row>
    <row r="24" spans="1:8" ht="15">
      <c r="A24" s="13">
        <v>19</v>
      </c>
      <c r="B24">
        <f>IF(AND('Absolutní pořadí'!$I24="60 let a více",'Absolutní pořadí'!$J24="muž"),'Absolutní pořadí'!B24,"")</f>
        <v>0</v>
      </c>
      <c r="C24">
        <f>IF(AND('Absolutní pořadí'!$I24="60 let a více",'Absolutní pořadí'!$J24="muž"),'Absolutní pořadí'!C24,"")</f>
        <v>0</v>
      </c>
      <c r="D24">
        <f>IF(AND('Absolutní pořadí'!$I24="60 let a více",'Absolutní pořadí'!$J24="muž"),'Absolutní pořadí'!D24,"")</f>
        <v>0</v>
      </c>
      <c r="E24">
        <f>IF(AND('Absolutní pořadí'!$I24="60 let a více",'Absolutní pořadí'!$J24="muž"),'Absolutní pořadí'!E24,"")</f>
        <v>0</v>
      </c>
      <c r="F24">
        <f>IF(AND('Absolutní pořadí'!$I24="60 let a více",'Absolutní pořadí'!$J24="muž"),'Absolutní pořadí'!F24,"")</f>
        <v>0</v>
      </c>
      <c r="G24">
        <f>IF(AND('Absolutní pořadí'!$I24="60 let a více",'Absolutní pořadí'!$J24="muž"),'Absolutní pořadí'!G24,"")</f>
        <v>0</v>
      </c>
      <c r="H24" s="30">
        <f>IF(AND('Absolutní pořadí'!$I24="60 let a více",'Absolutní pořadí'!$J24="muž"),'Absolutní pořadí'!H24,"")</f>
        <v>0</v>
      </c>
    </row>
    <row r="25" spans="1:8" ht="15">
      <c r="A25" s="13">
        <v>20</v>
      </c>
      <c r="B25">
        <f>IF(AND('Absolutní pořadí'!$I25="60 let a více",'Absolutní pořadí'!$J25="muž"),'Absolutní pořadí'!B25,"")</f>
        <v>0</v>
      </c>
      <c r="C25">
        <f>IF(AND('Absolutní pořadí'!$I25="60 let a více",'Absolutní pořadí'!$J25="muž"),'Absolutní pořadí'!C25,"")</f>
        <v>0</v>
      </c>
      <c r="D25">
        <f>IF(AND('Absolutní pořadí'!$I25="60 let a více",'Absolutní pořadí'!$J25="muž"),'Absolutní pořadí'!D25,"")</f>
        <v>0</v>
      </c>
      <c r="E25">
        <f>IF(AND('Absolutní pořadí'!$I25="60 let a více",'Absolutní pořadí'!$J25="muž"),'Absolutní pořadí'!E25,"")</f>
        <v>0</v>
      </c>
      <c r="F25">
        <f>IF(AND('Absolutní pořadí'!$I25="60 let a více",'Absolutní pořadí'!$J25="muž"),'Absolutní pořadí'!F25,"")</f>
        <v>0</v>
      </c>
      <c r="G25">
        <f>IF(AND('Absolutní pořadí'!$I25="60 let a více",'Absolutní pořadí'!$J25="muž"),'Absolutní pořadí'!G25,"")</f>
        <v>0</v>
      </c>
      <c r="H25" s="30">
        <f>IF(AND('Absolutní pořadí'!$I25="60 let a více",'Absolutní pořadí'!$J25="muž"),'Absolutní pořadí'!H25,"")</f>
        <v>0</v>
      </c>
    </row>
    <row r="26" spans="1:8" ht="15">
      <c r="A26" s="13">
        <v>21</v>
      </c>
      <c r="B26" s="13">
        <f>IF(AND('Absolutní pořadí'!$I26="60 let a více",'Absolutní pořadí'!$J26="muž"),'Absolutní pořadí'!B26,"")</f>
        <v>0</v>
      </c>
      <c r="C26" s="56">
        <f>IF(AND('Absolutní pořadí'!$I26="60 let a více",'Absolutní pořadí'!$J26="muž"),'Absolutní pořadí'!C26,"")</f>
        <v>0</v>
      </c>
      <c r="D26" s="44">
        <f>IF(AND('Absolutní pořadí'!$I26="60 let a více",'Absolutní pořadí'!$J26="muž"),'Absolutní pořadí'!D26,"")</f>
        <v>0</v>
      </c>
      <c r="E26" s="44">
        <f>IF(AND('Absolutní pořadí'!$I26="60 let a více",'Absolutní pořadí'!$J26="muž"),'Absolutní pořadí'!E26,"")</f>
        <v>0</v>
      </c>
      <c r="F26" s="13">
        <f>IF(AND('Absolutní pořadí'!$I26="60 let a více",'Absolutní pořadí'!$J26="muž"),'Absolutní pořadí'!F26,"")</f>
        <v>0</v>
      </c>
      <c r="G26" s="56">
        <f>IF(AND('Absolutní pořadí'!$I26="60 let a více",'Absolutní pořadí'!$J26="muž"),'Absolutní pořadí'!G26,"")</f>
        <v>0</v>
      </c>
      <c r="H26" s="30">
        <f>IF(AND('Absolutní pořadí'!$I26="60 let a více",'Absolutní pořadí'!$J26="muž"),'Absolutní pořadí'!H26,"")</f>
        <v>0</v>
      </c>
    </row>
    <row r="27" spans="1:8" ht="15">
      <c r="A27" s="13">
        <v>22</v>
      </c>
      <c r="B27" s="13">
        <f>IF(AND('Absolutní pořadí'!$I27="60 let a více",'Absolutní pořadí'!$J27="muž"),'Absolutní pořadí'!B27,"")</f>
        <v>0</v>
      </c>
      <c r="C27" s="56">
        <f>IF(AND('Absolutní pořadí'!$I27="60 let a více",'Absolutní pořadí'!$J27="muž"),'Absolutní pořadí'!C27,"")</f>
        <v>0</v>
      </c>
      <c r="D27" s="44">
        <f>IF(AND('Absolutní pořadí'!$I27="60 let a více",'Absolutní pořadí'!$J27="muž"),'Absolutní pořadí'!D27,"")</f>
        <v>0</v>
      </c>
      <c r="E27" s="44">
        <f>IF(AND('Absolutní pořadí'!$I27="60 let a více",'Absolutní pořadí'!$J27="muž"),'Absolutní pořadí'!E27,"")</f>
        <v>0</v>
      </c>
      <c r="F27" s="13">
        <f>IF(AND('Absolutní pořadí'!$I27="60 let a více",'Absolutní pořadí'!$J27="muž"),'Absolutní pořadí'!F27,"")</f>
        <v>0</v>
      </c>
      <c r="G27" s="56">
        <f>IF(AND('Absolutní pořadí'!$I27="60 let a více",'Absolutní pořadí'!$J27="muž"),'Absolutní pořadí'!G27,"")</f>
        <v>0</v>
      </c>
      <c r="H27" s="30">
        <f>IF(AND('Absolutní pořadí'!$I27="60 let a více",'Absolutní pořadí'!$J27="muž"),'Absolutní pořadí'!H27,"")</f>
        <v>0</v>
      </c>
    </row>
    <row r="28" spans="1:8" ht="15">
      <c r="A28" s="13">
        <v>23</v>
      </c>
      <c r="B28">
        <f>IF(AND('Absolutní pořadí'!$I28="60 let a více",'Absolutní pořadí'!$J28="muž"),'Absolutní pořadí'!B28,"")</f>
        <v>0</v>
      </c>
      <c r="C28">
        <f>IF(AND('Absolutní pořadí'!$I28="60 let a více",'Absolutní pořadí'!$J28="muž"),'Absolutní pořadí'!C28,"")</f>
        <v>0</v>
      </c>
      <c r="D28">
        <f>IF(AND('Absolutní pořadí'!$I28="60 let a více",'Absolutní pořadí'!$J28="muž"),'Absolutní pořadí'!D28,"")</f>
        <v>0</v>
      </c>
      <c r="E28">
        <f>IF(AND('Absolutní pořadí'!$I28="60 let a více",'Absolutní pořadí'!$J28="muž"),'Absolutní pořadí'!E28,"")</f>
        <v>0</v>
      </c>
      <c r="F28">
        <f>IF(AND('Absolutní pořadí'!$I28="60 let a více",'Absolutní pořadí'!$J28="muž"),'Absolutní pořadí'!F28,"")</f>
        <v>0</v>
      </c>
      <c r="G28">
        <f>IF(AND('Absolutní pořadí'!$I28="60 let a více",'Absolutní pořadí'!$J28="muž"),'Absolutní pořadí'!G28,"")</f>
        <v>0</v>
      </c>
      <c r="H28" s="30">
        <f>IF(AND('Absolutní pořadí'!$I28="60 let a více",'Absolutní pořadí'!$J28="muž"),'Absolutní pořadí'!H28,"")</f>
        <v>0</v>
      </c>
    </row>
    <row r="29" spans="1:8" ht="15">
      <c r="A29" s="13">
        <v>24</v>
      </c>
      <c r="B29">
        <f>IF(AND('Absolutní pořadí'!$I29="60 let a více",'Absolutní pořadí'!$J29="muž"),'Absolutní pořadí'!B29,"")</f>
        <v>0</v>
      </c>
      <c r="C29">
        <f>IF(AND('Absolutní pořadí'!$I29="60 let a více",'Absolutní pořadí'!$J29="muž"),'Absolutní pořadí'!C29,"")</f>
        <v>0</v>
      </c>
      <c r="D29">
        <f>IF(AND('Absolutní pořadí'!$I29="60 let a více",'Absolutní pořadí'!$J29="muž"),'Absolutní pořadí'!D29,"")</f>
        <v>0</v>
      </c>
      <c r="E29">
        <f>IF(AND('Absolutní pořadí'!$I29="60 let a více",'Absolutní pořadí'!$J29="muž"),'Absolutní pořadí'!E29,"")</f>
        <v>0</v>
      </c>
      <c r="F29">
        <f>IF(AND('Absolutní pořadí'!$I29="60 let a více",'Absolutní pořadí'!$J29="muž"),'Absolutní pořadí'!F29,"")</f>
        <v>0</v>
      </c>
      <c r="G29">
        <f>IF(AND('Absolutní pořadí'!$I29="60 let a více",'Absolutní pořadí'!$J29="muž"),'Absolutní pořadí'!G29,"")</f>
        <v>0</v>
      </c>
      <c r="H29" s="30">
        <f>IF(AND('Absolutní pořadí'!$I29="60 let a více",'Absolutní pořadí'!$J29="muž"),'Absolutní pořadí'!H29,"")</f>
        <v>0</v>
      </c>
    </row>
    <row r="30" spans="1:8" ht="15">
      <c r="A30" s="13">
        <v>25</v>
      </c>
      <c r="B30">
        <f>IF(AND('Absolutní pořadí'!$I30="60 let a více",'Absolutní pořadí'!$J30="muž"),'Absolutní pořadí'!B30,"")</f>
        <v>0</v>
      </c>
      <c r="C30">
        <f>IF(AND('Absolutní pořadí'!$I30="60 let a více",'Absolutní pořadí'!$J30="muž"),'Absolutní pořadí'!C30,"")</f>
        <v>0</v>
      </c>
      <c r="D30">
        <f>IF(AND('Absolutní pořadí'!$I30="60 let a více",'Absolutní pořadí'!$J30="muž"),'Absolutní pořadí'!D30,"")</f>
        <v>0</v>
      </c>
      <c r="E30">
        <f>IF(AND('Absolutní pořadí'!$I30="60 let a více",'Absolutní pořadí'!$J30="muž"),'Absolutní pořadí'!E30,"")</f>
        <v>0</v>
      </c>
      <c r="F30">
        <f>IF(AND('Absolutní pořadí'!$I30="60 let a více",'Absolutní pořadí'!$J30="muž"),'Absolutní pořadí'!F30,"")</f>
        <v>0</v>
      </c>
      <c r="G30">
        <f>IF(AND('Absolutní pořadí'!$I30="60 let a více",'Absolutní pořadí'!$J30="muž"),'Absolutní pořadí'!G30,"")</f>
        <v>0</v>
      </c>
      <c r="H30" s="30">
        <f>IF(AND('Absolutní pořadí'!$I30="60 let a více",'Absolutní pořadí'!$J30="muž"),'Absolutní pořadí'!H30,"")</f>
        <v>0</v>
      </c>
    </row>
    <row r="31" spans="1:8" ht="15">
      <c r="A31" s="13">
        <v>26</v>
      </c>
      <c r="B31">
        <f>IF(AND('Absolutní pořadí'!$I31="60 let a více",'Absolutní pořadí'!$J31="muž"),'Absolutní pořadí'!B31,"")</f>
        <v>0</v>
      </c>
      <c r="C31">
        <f>IF(AND('Absolutní pořadí'!$I31="60 let a více",'Absolutní pořadí'!$J31="muž"),'Absolutní pořadí'!C31,"")</f>
        <v>0</v>
      </c>
      <c r="D31">
        <f>IF(AND('Absolutní pořadí'!$I31="60 let a více",'Absolutní pořadí'!$J31="muž"),'Absolutní pořadí'!D31,"")</f>
        <v>0</v>
      </c>
      <c r="E31">
        <f>IF(AND('Absolutní pořadí'!$I31="60 let a více",'Absolutní pořadí'!$J31="muž"),'Absolutní pořadí'!E31,"")</f>
        <v>0</v>
      </c>
      <c r="F31">
        <f>IF(AND('Absolutní pořadí'!$I31="60 let a více",'Absolutní pořadí'!$J31="muž"),'Absolutní pořadí'!F31,"")</f>
        <v>0</v>
      </c>
      <c r="G31">
        <f>IF(AND('Absolutní pořadí'!$I31="60 let a více",'Absolutní pořadí'!$J31="muž"),'Absolutní pořadí'!G31,"")</f>
        <v>0</v>
      </c>
      <c r="H31" s="30">
        <f>IF(AND('Absolutní pořadí'!$I31="60 let a více",'Absolutní pořadí'!$J31="muž"),'Absolutní pořadí'!H31,"")</f>
        <v>0</v>
      </c>
    </row>
    <row r="32" spans="1:8" ht="15">
      <c r="A32" s="13">
        <v>27</v>
      </c>
      <c r="B32">
        <f>IF(AND('Absolutní pořadí'!$I32="60 let a více",'Absolutní pořadí'!$J32="muž"),'Absolutní pořadí'!B32,"")</f>
        <v>0</v>
      </c>
      <c r="C32">
        <f>IF(AND('Absolutní pořadí'!$I32="60 let a více",'Absolutní pořadí'!$J32="muž"),'Absolutní pořadí'!C32,"")</f>
        <v>0</v>
      </c>
      <c r="D32">
        <f>IF(AND('Absolutní pořadí'!$I32="60 let a více",'Absolutní pořadí'!$J32="muž"),'Absolutní pořadí'!D32,"")</f>
        <v>0</v>
      </c>
      <c r="E32">
        <f>IF(AND('Absolutní pořadí'!$I32="60 let a více",'Absolutní pořadí'!$J32="muž"),'Absolutní pořadí'!E32,"")</f>
        <v>0</v>
      </c>
      <c r="F32">
        <f>IF(AND('Absolutní pořadí'!$I32="60 let a více",'Absolutní pořadí'!$J32="muž"),'Absolutní pořadí'!F32,"")</f>
        <v>0</v>
      </c>
      <c r="G32">
        <f>IF(AND('Absolutní pořadí'!$I32="60 let a více",'Absolutní pořadí'!$J32="muž"),'Absolutní pořadí'!G32,"")</f>
        <v>0</v>
      </c>
      <c r="H32" s="30">
        <f>IF(AND('Absolutní pořadí'!$I32="60 let a více",'Absolutní pořadí'!$J32="muž"),'Absolutní pořadí'!H32,"")</f>
        <v>0</v>
      </c>
    </row>
    <row r="33" spans="1:8" ht="15">
      <c r="A33" s="13">
        <v>28</v>
      </c>
      <c r="B33">
        <f>IF(AND('Absolutní pořadí'!$I33="60 let a více",'Absolutní pořadí'!$J33="muž"),'Absolutní pořadí'!B33,"")</f>
        <v>0</v>
      </c>
      <c r="C33">
        <f>IF(AND('Absolutní pořadí'!$I33="60 let a více",'Absolutní pořadí'!$J33="muž"),'Absolutní pořadí'!C33,"")</f>
        <v>0</v>
      </c>
      <c r="D33">
        <f>IF(AND('Absolutní pořadí'!$I33="60 let a více",'Absolutní pořadí'!$J33="muž"),'Absolutní pořadí'!D33,"")</f>
        <v>0</v>
      </c>
      <c r="E33">
        <f>IF(AND('Absolutní pořadí'!$I33="60 let a více",'Absolutní pořadí'!$J33="muž"),'Absolutní pořadí'!E33,"")</f>
        <v>0</v>
      </c>
      <c r="F33">
        <f>IF(AND('Absolutní pořadí'!$I33="60 let a více",'Absolutní pořadí'!$J33="muž"),'Absolutní pořadí'!F33,"")</f>
        <v>0</v>
      </c>
      <c r="G33">
        <f>IF(AND('Absolutní pořadí'!$I33="60 let a více",'Absolutní pořadí'!$J33="muž"),'Absolutní pořadí'!G33,"")</f>
        <v>0</v>
      </c>
      <c r="H33" s="30">
        <f>IF(AND('Absolutní pořadí'!$I33="60 let a více",'Absolutní pořadí'!$J33="muž"),'Absolutní pořadí'!H33,"")</f>
        <v>0</v>
      </c>
    </row>
    <row r="34" spans="1:8" ht="15">
      <c r="A34" s="13">
        <v>29</v>
      </c>
      <c r="B34">
        <f>IF(AND('Absolutní pořadí'!$I34="60 let a více",'Absolutní pořadí'!$J34="muž"),'Absolutní pořadí'!B34,"")</f>
        <v>0</v>
      </c>
      <c r="C34">
        <f>IF(AND('Absolutní pořadí'!$I34="60 let a více",'Absolutní pořadí'!$J34="muž"),'Absolutní pořadí'!C34,"")</f>
        <v>0</v>
      </c>
      <c r="D34">
        <f>IF(AND('Absolutní pořadí'!$I34="60 let a více",'Absolutní pořadí'!$J34="muž"),'Absolutní pořadí'!D34,"")</f>
        <v>0</v>
      </c>
      <c r="E34">
        <f>IF(AND('Absolutní pořadí'!$I34="60 let a více",'Absolutní pořadí'!$J34="muž"),'Absolutní pořadí'!E34,"")</f>
        <v>0</v>
      </c>
      <c r="F34">
        <f>IF(AND('Absolutní pořadí'!$I34="60 let a více",'Absolutní pořadí'!$J34="muž"),'Absolutní pořadí'!F34,"")</f>
        <v>0</v>
      </c>
      <c r="G34">
        <f>IF(AND('Absolutní pořadí'!$I34="60 let a více",'Absolutní pořadí'!$J34="muž"),'Absolutní pořadí'!G34,"")</f>
        <v>0</v>
      </c>
      <c r="H34" s="30">
        <f>IF(AND('Absolutní pořadí'!$I34="60 let a více",'Absolutní pořadí'!$J34="muž"),'Absolutní pořadí'!H34,"")</f>
        <v>0</v>
      </c>
    </row>
    <row r="35" spans="1:8" ht="15">
      <c r="A35" s="13">
        <v>30</v>
      </c>
      <c r="B35">
        <f>IF(AND('Absolutní pořadí'!$I35="60 let a více",'Absolutní pořadí'!$J35="muž"),'Absolutní pořadí'!B35,"")</f>
        <v>0</v>
      </c>
      <c r="C35">
        <f>IF(AND('Absolutní pořadí'!$I35="60 let a více",'Absolutní pořadí'!$J35="muž"),'Absolutní pořadí'!C35,"")</f>
        <v>0</v>
      </c>
      <c r="D35">
        <f>IF(AND('Absolutní pořadí'!$I35="60 let a více",'Absolutní pořadí'!$J35="muž"),'Absolutní pořadí'!D35,"")</f>
        <v>0</v>
      </c>
      <c r="E35">
        <f>IF(AND('Absolutní pořadí'!$I35="60 let a více",'Absolutní pořadí'!$J35="muž"),'Absolutní pořadí'!E35,"")</f>
        <v>0</v>
      </c>
      <c r="F35">
        <f>IF(AND('Absolutní pořadí'!$I35="60 let a více",'Absolutní pořadí'!$J35="muž"),'Absolutní pořadí'!F35,"")</f>
        <v>0</v>
      </c>
      <c r="G35">
        <f>IF(AND('Absolutní pořadí'!$I35="60 let a více",'Absolutní pořadí'!$J35="muž"),'Absolutní pořadí'!G35,"")</f>
        <v>0</v>
      </c>
      <c r="H35" s="30">
        <f>IF(AND('Absolutní pořadí'!$I35="60 let a více",'Absolutní pořadí'!$J35="muž"),'Absolutní pořadí'!H35,"")</f>
        <v>0</v>
      </c>
    </row>
    <row r="36" spans="1:8" ht="15">
      <c r="A36" s="13">
        <v>31</v>
      </c>
      <c r="B36">
        <f>IF(AND('Absolutní pořadí'!$I36="60 let a více",'Absolutní pořadí'!$J36="muž"),'Absolutní pořadí'!B36,"")</f>
        <v>0</v>
      </c>
      <c r="C36">
        <f>IF(AND('Absolutní pořadí'!$I36="60 let a více",'Absolutní pořadí'!$J36="muž"),'Absolutní pořadí'!C36,"")</f>
        <v>0</v>
      </c>
      <c r="D36">
        <f>IF(AND('Absolutní pořadí'!$I36="60 let a více",'Absolutní pořadí'!$J36="muž"),'Absolutní pořadí'!D36,"")</f>
        <v>0</v>
      </c>
      <c r="E36">
        <f>IF(AND('Absolutní pořadí'!$I36="60 let a více",'Absolutní pořadí'!$J36="muž"),'Absolutní pořadí'!E36,"")</f>
        <v>0</v>
      </c>
      <c r="F36">
        <f>IF(AND('Absolutní pořadí'!$I36="60 let a více",'Absolutní pořadí'!$J36="muž"),'Absolutní pořadí'!F36,"")</f>
        <v>0</v>
      </c>
      <c r="G36">
        <f>IF(AND('Absolutní pořadí'!$I36="60 let a více",'Absolutní pořadí'!$J36="muž"),'Absolutní pořadí'!G36,"")</f>
        <v>0</v>
      </c>
      <c r="H36" s="30">
        <f>IF(AND('Absolutní pořadí'!$I36="60 let a více",'Absolutní pořadí'!$J36="muž"),'Absolutní pořadí'!H36,"")</f>
        <v>0</v>
      </c>
    </row>
    <row r="37" spans="1:8" ht="15">
      <c r="A37" s="13">
        <v>32</v>
      </c>
      <c r="B37">
        <f>IF(AND('Absolutní pořadí'!$I37="60 let a více",'Absolutní pořadí'!$J37="muž"),'Absolutní pořadí'!B37,"")</f>
        <v>20</v>
      </c>
      <c r="C37">
        <f>IF(AND('Absolutní pořadí'!$I37="60 let a více",'Absolutní pořadí'!$J37="muž"),'Absolutní pořadí'!C37,"")</f>
        <v>0</v>
      </c>
      <c r="D37">
        <f>IF(AND('Absolutní pořadí'!$I37="60 let a více",'Absolutní pořadí'!$J37="muž"),'Absolutní pořadí'!D37,"")</f>
        <v>0</v>
      </c>
      <c r="E37">
        <f>IF(AND('Absolutní pořadí'!$I37="60 let a více",'Absolutní pořadí'!$J37="muž"),'Absolutní pořadí'!E37,"")</f>
        <v>0</v>
      </c>
      <c r="F37">
        <f>IF(AND('Absolutní pořadí'!$I37="60 let a více",'Absolutní pořadí'!$J37="muž"),'Absolutní pořadí'!F37,"")</f>
        <v>1955</v>
      </c>
      <c r="G37">
        <f>IF(AND('Absolutní pořadí'!$I37="60 let a více",'Absolutní pořadí'!$J37="muž"),'Absolutní pořadí'!G37,"")</f>
        <v>0</v>
      </c>
      <c r="H37" s="30">
        <f>IF(AND('Absolutní pořadí'!$I37="60 let a více",'Absolutní pořadí'!$J37="muž"),'Absolutní pořadí'!H37,"")</f>
        <v>0.03836805555555555</v>
      </c>
    </row>
    <row r="38" spans="1:8" ht="15">
      <c r="A38" s="13">
        <v>33</v>
      </c>
      <c r="B38">
        <f>IF(AND('Absolutní pořadí'!$I38="60 let a více",'Absolutní pořadí'!$J38="muž"),'Absolutní pořadí'!B38,"")</f>
        <v>0</v>
      </c>
      <c r="C38">
        <f>IF(AND('Absolutní pořadí'!$I38="60 let a více",'Absolutní pořadí'!$J38="muž"),'Absolutní pořadí'!C38,"")</f>
        <v>0</v>
      </c>
      <c r="D38">
        <f>IF(AND('Absolutní pořadí'!$I38="60 let a více",'Absolutní pořadí'!$J38="muž"),'Absolutní pořadí'!D38,"")</f>
        <v>0</v>
      </c>
      <c r="E38">
        <f>IF(AND('Absolutní pořadí'!$I38="60 let a více",'Absolutní pořadí'!$J38="muž"),'Absolutní pořadí'!E38,"")</f>
        <v>0</v>
      </c>
      <c r="F38">
        <f>IF(AND('Absolutní pořadí'!$I38="60 let a více",'Absolutní pořadí'!$J38="muž"),'Absolutní pořadí'!F38,"")</f>
        <v>0</v>
      </c>
      <c r="G38">
        <f>IF(AND('Absolutní pořadí'!$I38="60 let a více",'Absolutní pořadí'!$J38="muž"),'Absolutní pořadí'!G38,"")</f>
        <v>0</v>
      </c>
      <c r="H38" s="30">
        <f>IF(AND('Absolutní pořadí'!$I38="60 let a více",'Absolutní pořadí'!$J38="muž"),'Absolutní pořadí'!H38,"")</f>
        <v>0</v>
      </c>
    </row>
    <row r="39" spans="1:8" ht="15">
      <c r="A39" s="13">
        <v>34</v>
      </c>
      <c r="B39">
        <f>IF(AND('Absolutní pořadí'!$I39="60 let a více",'Absolutní pořadí'!$J39="muž"),'Absolutní pořadí'!B39,"")</f>
        <v>0</v>
      </c>
      <c r="C39">
        <f>IF(AND('Absolutní pořadí'!$I39="60 let a více",'Absolutní pořadí'!$J39="muž"),'Absolutní pořadí'!C39,"")</f>
        <v>0</v>
      </c>
      <c r="D39">
        <f>IF(AND('Absolutní pořadí'!$I39="60 let a více",'Absolutní pořadí'!$J39="muž"),'Absolutní pořadí'!D39,"")</f>
        <v>0</v>
      </c>
      <c r="E39">
        <f>IF(AND('Absolutní pořadí'!$I39="60 let a více",'Absolutní pořadí'!$J39="muž"),'Absolutní pořadí'!E39,"")</f>
        <v>0</v>
      </c>
      <c r="F39">
        <f>IF(AND('Absolutní pořadí'!$I39="60 let a více",'Absolutní pořadí'!$J39="muž"),'Absolutní pořadí'!F39,"")</f>
        <v>0</v>
      </c>
      <c r="G39">
        <f>IF(AND('Absolutní pořadí'!$I39="60 let a více",'Absolutní pořadí'!$J39="muž"),'Absolutní pořadí'!G39,"")</f>
        <v>0</v>
      </c>
      <c r="H39" s="30">
        <f>IF(AND('Absolutní pořadí'!$I39="60 let a více",'Absolutní pořadí'!$J39="muž"),'Absolutní pořadí'!H39,"")</f>
        <v>0</v>
      </c>
    </row>
    <row r="40" spans="1:8" ht="15">
      <c r="A40" s="13">
        <v>35</v>
      </c>
      <c r="B40">
        <f>IF(AND('Absolutní pořadí'!$I40="60 let a více",'Absolutní pořadí'!$J40="muž"),'Absolutní pořadí'!B40,"")</f>
        <v>0</v>
      </c>
      <c r="C40">
        <f>IF(AND('Absolutní pořadí'!$I40="60 let a více",'Absolutní pořadí'!$J40="muž"),'Absolutní pořadí'!C40,"")</f>
        <v>0</v>
      </c>
      <c r="D40">
        <f>IF(AND('Absolutní pořadí'!$I40="60 let a více",'Absolutní pořadí'!$J40="muž"),'Absolutní pořadí'!D40,"")</f>
        <v>0</v>
      </c>
      <c r="E40">
        <f>IF(AND('Absolutní pořadí'!$I40="60 let a více",'Absolutní pořadí'!$J40="muž"),'Absolutní pořadí'!E40,"")</f>
        <v>0</v>
      </c>
      <c r="F40">
        <f>IF(AND('Absolutní pořadí'!$I40="60 let a více",'Absolutní pořadí'!$J40="muž"),'Absolutní pořadí'!F40,"")</f>
        <v>0</v>
      </c>
      <c r="G40">
        <f>IF(AND('Absolutní pořadí'!$I40="60 let a více",'Absolutní pořadí'!$J40="muž"),'Absolutní pořadí'!G40,"")</f>
        <v>0</v>
      </c>
      <c r="H40" s="30">
        <f>IF(AND('Absolutní pořadí'!$I40="60 let a více",'Absolutní pořadí'!$J40="muž"),'Absolutní pořadí'!H40,"")</f>
        <v>0</v>
      </c>
    </row>
    <row r="41" spans="1:8" ht="15">
      <c r="A41" s="13">
        <v>36</v>
      </c>
      <c r="B41">
        <f>IF(AND('Absolutní pořadí'!$I41="60 let a více",'Absolutní pořadí'!$J41="muž"),'Absolutní pořadí'!B41,"")</f>
        <v>0</v>
      </c>
      <c r="C41">
        <f>IF(AND('Absolutní pořadí'!$I41="60 let a více",'Absolutní pořadí'!$J41="muž"),'Absolutní pořadí'!C41,"")</f>
        <v>0</v>
      </c>
      <c r="D41">
        <f>IF(AND('Absolutní pořadí'!$I41="60 let a více",'Absolutní pořadí'!$J41="muž"),'Absolutní pořadí'!D41,"")</f>
        <v>0</v>
      </c>
      <c r="E41">
        <f>IF(AND('Absolutní pořadí'!$I41="60 let a více",'Absolutní pořadí'!$J41="muž"),'Absolutní pořadí'!E41,"")</f>
        <v>0</v>
      </c>
      <c r="F41">
        <f>IF(AND('Absolutní pořadí'!$I41="60 let a více",'Absolutní pořadí'!$J41="muž"),'Absolutní pořadí'!F41,"")</f>
        <v>0</v>
      </c>
      <c r="G41">
        <f>IF(AND('Absolutní pořadí'!$I41="60 let a více",'Absolutní pořadí'!$J41="muž"),'Absolutní pořadí'!G41,"")</f>
        <v>0</v>
      </c>
      <c r="H41" s="30">
        <f>IF(AND('Absolutní pořadí'!$I41="60 let a více",'Absolutní pořadí'!$J41="muž"),'Absolutní pořadí'!H41,"")</f>
        <v>0</v>
      </c>
    </row>
    <row r="42" spans="1:8" ht="15">
      <c r="A42" s="13">
        <v>37</v>
      </c>
      <c r="B42">
        <f>IF(AND('Absolutní pořadí'!$I42="60 let a více",'Absolutní pořadí'!$J42="muž"),'Absolutní pořadí'!B42,"")</f>
        <v>0</v>
      </c>
      <c r="C42">
        <f>IF(AND('Absolutní pořadí'!$I42="60 let a více",'Absolutní pořadí'!$J42="muž"),'Absolutní pořadí'!C42,"")</f>
        <v>0</v>
      </c>
      <c r="D42">
        <f>IF(AND('Absolutní pořadí'!$I42="60 let a více",'Absolutní pořadí'!$J42="muž"),'Absolutní pořadí'!D42,"")</f>
        <v>0</v>
      </c>
      <c r="E42">
        <f>IF(AND('Absolutní pořadí'!$I42="60 let a více",'Absolutní pořadí'!$J42="muž"),'Absolutní pořadí'!E42,"")</f>
        <v>0</v>
      </c>
      <c r="F42">
        <f>IF(AND('Absolutní pořadí'!$I42="60 let a více",'Absolutní pořadí'!$J42="muž"),'Absolutní pořadí'!F42,"")</f>
        <v>0</v>
      </c>
      <c r="G42">
        <f>IF(AND('Absolutní pořadí'!$I42="60 let a více",'Absolutní pořadí'!$J42="muž"),'Absolutní pořadí'!G42,"")</f>
        <v>0</v>
      </c>
      <c r="H42" s="30">
        <f>IF(AND('Absolutní pořadí'!$I42="60 let a více",'Absolutní pořadí'!$J42="muž"),'Absolutní pořadí'!H42,"")</f>
        <v>0</v>
      </c>
    </row>
    <row r="43" spans="1:8" ht="15">
      <c r="A43" s="13">
        <v>38</v>
      </c>
      <c r="B43">
        <f>IF(AND('Absolutní pořadí'!$I43="60 let a více",'Absolutní pořadí'!$J43="muž"),'Absolutní pořadí'!B43,"")</f>
        <v>57</v>
      </c>
      <c r="C43">
        <f>IF(AND('Absolutní pořadí'!$I43="60 let a více",'Absolutní pořadí'!$J43="muž"),'Absolutní pořadí'!C43,"")</f>
        <v>0</v>
      </c>
      <c r="D43">
        <f>IF(AND('Absolutní pořadí'!$I43="60 let a více",'Absolutní pořadí'!$J43="muž"),'Absolutní pořadí'!D43,"")</f>
        <v>0</v>
      </c>
      <c r="E43">
        <f>IF(AND('Absolutní pořadí'!$I43="60 let a více",'Absolutní pořadí'!$J43="muž"),'Absolutní pořadí'!E43,"")</f>
        <v>0</v>
      </c>
      <c r="F43">
        <f>IF(AND('Absolutní pořadí'!$I43="60 let a více",'Absolutní pořadí'!$J43="muž"),'Absolutní pořadí'!F43,"")</f>
        <v>1961</v>
      </c>
      <c r="G43">
        <f>IF(AND('Absolutní pořadí'!$I43="60 let a více",'Absolutní pořadí'!$J43="muž"),'Absolutní pořadí'!G43,"")</f>
        <v>0</v>
      </c>
      <c r="H43" s="30">
        <f>IF(AND('Absolutní pořadí'!$I43="60 let a více",'Absolutní pořadí'!$J43="muž"),'Absolutní pořadí'!H43,"")</f>
        <v>0.04090277777777778</v>
      </c>
    </row>
    <row r="44" spans="1:8" ht="15">
      <c r="A44" s="13">
        <v>39</v>
      </c>
      <c r="B44" s="13">
        <f>IF(AND('Absolutní pořadí'!$I44="60 let a více",'Absolutní pořadí'!$J44="muž"),'Absolutní pořadí'!B44,"")</f>
        <v>0</v>
      </c>
      <c r="C44" s="56">
        <f>IF(AND('Absolutní pořadí'!$I44="60 let a více",'Absolutní pořadí'!$J44="muž"),'Absolutní pořadí'!C44,"")</f>
        <v>0</v>
      </c>
      <c r="D44" s="44">
        <f>IF(AND('Absolutní pořadí'!$I44="60 let a více",'Absolutní pořadí'!$J44="muž"),'Absolutní pořadí'!D44,"")</f>
        <v>0</v>
      </c>
      <c r="E44" s="44">
        <f>IF(AND('Absolutní pořadí'!$I44="60 let a více",'Absolutní pořadí'!$J44="muž"),'Absolutní pořadí'!E44,"")</f>
        <v>0</v>
      </c>
      <c r="F44" s="13">
        <f>IF(AND('Absolutní pořadí'!$I44="60 let a více",'Absolutní pořadí'!$J44="muž"),'Absolutní pořadí'!F44,"")</f>
        <v>0</v>
      </c>
      <c r="G44" s="56">
        <f>IF(AND('Absolutní pořadí'!$I44="60 let a více",'Absolutní pořadí'!$J44="muž"),'Absolutní pořadí'!G44,"")</f>
        <v>0</v>
      </c>
      <c r="H44" s="30">
        <f>IF(AND('Absolutní pořadí'!$I44="60 let a více",'Absolutní pořadí'!$J44="muž"),'Absolutní pořadí'!H44,"")</f>
        <v>0</v>
      </c>
    </row>
    <row r="45" spans="1:8" ht="15">
      <c r="A45" s="13">
        <v>40</v>
      </c>
      <c r="B45" s="13">
        <f>IF(AND('Absolutní pořadí'!$I45="60 let a více",'Absolutní pořadí'!$J45="muž"),'Absolutní pořadí'!B45,"")</f>
        <v>0</v>
      </c>
      <c r="C45" s="56">
        <f>IF(AND('Absolutní pořadí'!$I45="60 let a více",'Absolutní pořadí'!$J45="muž"),'Absolutní pořadí'!C45,"")</f>
        <v>0</v>
      </c>
      <c r="D45" s="44">
        <f>IF(AND('Absolutní pořadí'!$I45="60 let a více",'Absolutní pořadí'!$J45="muž"),'Absolutní pořadí'!D45,"")</f>
        <v>0</v>
      </c>
      <c r="E45" s="44">
        <f>IF(AND('Absolutní pořadí'!$I45="60 let a více",'Absolutní pořadí'!$J45="muž"),'Absolutní pořadí'!E45,"")</f>
        <v>0</v>
      </c>
      <c r="F45" s="13">
        <f>IF(AND('Absolutní pořadí'!$I45="60 let a více",'Absolutní pořadí'!$J45="muž"),'Absolutní pořadí'!F45,"")</f>
        <v>0</v>
      </c>
      <c r="G45" s="56">
        <f>IF(AND('Absolutní pořadí'!$I45="60 let a více",'Absolutní pořadí'!$J45="muž"),'Absolutní pořadí'!G45,"")</f>
        <v>0</v>
      </c>
      <c r="H45" s="30">
        <f>IF(AND('Absolutní pořadí'!$I45="60 let a více",'Absolutní pořadí'!$J45="muž"),'Absolutní pořadí'!H45,"")</f>
        <v>0</v>
      </c>
    </row>
    <row r="46" spans="1:8" ht="15">
      <c r="A46" s="13">
        <v>41</v>
      </c>
      <c r="B46" s="13">
        <f>IF(AND('Absolutní pořadí'!$I46="60 let a více",'Absolutní pořadí'!$J46="muž"),'Absolutní pořadí'!B46,"")</f>
        <v>0</v>
      </c>
      <c r="C46" s="56">
        <f>IF(AND('Absolutní pořadí'!$I46="60 let a více",'Absolutní pořadí'!$J46="muž"),'Absolutní pořadí'!C46,"")</f>
        <v>0</v>
      </c>
      <c r="D46" s="44">
        <f>IF(AND('Absolutní pořadí'!$I46="60 let a více",'Absolutní pořadí'!$J46="muž"),'Absolutní pořadí'!D46,"")</f>
        <v>0</v>
      </c>
      <c r="E46" s="44">
        <f>IF(AND('Absolutní pořadí'!$I46="60 let a více",'Absolutní pořadí'!$J46="muž"),'Absolutní pořadí'!E46,"")</f>
        <v>0</v>
      </c>
      <c r="F46" s="13">
        <f>IF(AND('Absolutní pořadí'!$I46="60 let a více",'Absolutní pořadí'!$J46="muž"),'Absolutní pořadí'!F46,"")</f>
        <v>0</v>
      </c>
      <c r="G46" s="56">
        <f>IF(AND('Absolutní pořadí'!$I46="60 let a více",'Absolutní pořadí'!$J46="muž"),'Absolutní pořadí'!G46,"")</f>
        <v>0</v>
      </c>
      <c r="H46" s="30">
        <f>IF(AND('Absolutní pořadí'!$I46="60 let a více",'Absolutní pořadí'!$J46="muž"),'Absolutní pořadí'!H46,"")</f>
        <v>0</v>
      </c>
    </row>
    <row r="47" spans="1:8" ht="15">
      <c r="A47" s="13">
        <v>42</v>
      </c>
      <c r="B47" s="13">
        <f>IF(AND('Absolutní pořadí'!$I47="60 let a více",'Absolutní pořadí'!$J47="muž"),'Absolutní pořadí'!B47,"")</f>
        <v>0</v>
      </c>
      <c r="C47" s="56">
        <f>IF(AND('Absolutní pořadí'!$I47="60 let a více",'Absolutní pořadí'!$J47="muž"),'Absolutní pořadí'!C47,"")</f>
        <v>0</v>
      </c>
      <c r="D47" s="44">
        <f>IF(AND('Absolutní pořadí'!$I47="60 let a více",'Absolutní pořadí'!$J47="muž"),'Absolutní pořadí'!D47,"")</f>
        <v>0</v>
      </c>
      <c r="E47" s="44">
        <f>IF(AND('Absolutní pořadí'!$I47="60 let a více",'Absolutní pořadí'!$J47="muž"),'Absolutní pořadí'!E47,"")</f>
        <v>0</v>
      </c>
      <c r="F47" s="13">
        <f>IF(AND('Absolutní pořadí'!$I47="60 let a více",'Absolutní pořadí'!$J47="muž"),'Absolutní pořadí'!F47,"")</f>
        <v>0</v>
      </c>
      <c r="G47" s="56">
        <f>IF(AND('Absolutní pořadí'!$I47="60 let a více",'Absolutní pořadí'!$J47="muž"),'Absolutní pořadí'!G47,"")</f>
        <v>0</v>
      </c>
      <c r="H47" s="30">
        <f>IF(AND('Absolutní pořadí'!$I47="60 let a více",'Absolutní pořadí'!$J47="muž"),'Absolutní pořadí'!H47,"")</f>
        <v>0</v>
      </c>
    </row>
    <row r="48" spans="1:8" ht="15">
      <c r="A48" s="13">
        <v>43</v>
      </c>
      <c r="B48" s="13">
        <f>IF(AND('Absolutní pořadí'!$I48="60 let a více",'Absolutní pořadí'!$J48="muž"),'Absolutní pořadí'!B48,"")</f>
        <v>50</v>
      </c>
      <c r="C48" s="56">
        <f>IF(AND('Absolutní pořadí'!$I48="60 let a více",'Absolutní pořadí'!$J48="muž"),'Absolutní pořadí'!C48,"")</f>
        <v>0</v>
      </c>
      <c r="D48" s="44">
        <f>IF(AND('Absolutní pořadí'!$I48="60 let a více",'Absolutní pořadí'!$J48="muž"),'Absolutní pořadí'!D48,"")</f>
        <v>0</v>
      </c>
      <c r="E48" s="44">
        <f>IF(AND('Absolutní pořadí'!$I48="60 let a více",'Absolutní pořadí'!$J48="muž"),'Absolutní pořadí'!E48,"")</f>
        <v>0</v>
      </c>
      <c r="F48" s="13">
        <f>IF(AND('Absolutní pořadí'!$I48="60 let a více",'Absolutní pořadí'!$J48="muž"),'Absolutní pořadí'!F48,"")</f>
        <v>1954</v>
      </c>
      <c r="G48" s="56">
        <f>IF(AND('Absolutní pořadí'!$I48="60 let a více",'Absolutní pořadí'!$J48="muž"),'Absolutní pořadí'!G48,"")</f>
        <v>0</v>
      </c>
      <c r="H48" s="30">
        <f>IF(AND('Absolutní pořadí'!$I48="60 let a více",'Absolutní pořadí'!$J48="muž"),'Absolutní pořadí'!H48,"")</f>
        <v>0.050659722222222224</v>
      </c>
    </row>
    <row r="49" spans="1:8" ht="14.25">
      <c r="A49" s="13">
        <v>44</v>
      </c>
      <c r="B49" s="13" t="e">
        <f>IF(AND('Absolutní pořadí'!$I49="60 let a více",'Absolutní pořadí'!$J49="muž"),'Absolutní pořadí'!B49,"")</f>
        <v>#N/A</v>
      </c>
      <c r="C49" s="56" t="e">
        <f>IF(AND('Absolutní pořadí'!$I49="60 let a více",'Absolutní pořadí'!$J49="muž"),'Absolutní pořadí'!C49,"")</f>
        <v>#N/A</v>
      </c>
      <c r="D49" s="44" t="e">
        <f>IF(AND('Absolutní pořadí'!$I49="60 let a více",'Absolutní pořadí'!$J49="muž"),'Absolutní pořadí'!D49,"")</f>
        <v>#N/A</v>
      </c>
      <c r="E49" s="44" t="e">
        <f>IF(AND('Absolutní pořadí'!$I49="60 let a více",'Absolutní pořadí'!$J49="muž"),'Absolutní pořadí'!E49,"")</f>
        <v>#N/A</v>
      </c>
      <c r="F49" s="13" t="e">
        <f>IF(AND('Absolutní pořadí'!$I49="60 let a více",'Absolutní pořadí'!$J49="muž"),'Absolutní pořadí'!F49,"")</f>
        <v>#N/A</v>
      </c>
      <c r="G49" s="56" t="e">
        <f>IF(AND('Absolutní pořadí'!$I49="60 let a více",'Absolutní pořadí'!$J49="muž"),'Absolutní pořadí'!G49,"")</f>
        <v>#N/A</v>
      </c>
      <c r="H49" s="44" t="e">
        <f>IF(AND('Absolutní pořadí'!$I49="60 let a více",'Absolutní pořadí'!$J49="muž"),'Absolutní pořadí'!H49,"")</f>
        <v>#N/A</v>
      </c>
    </row>
    <row r="50" spans="1:8" ht="14.25">
      <c r="A50" s="13">
        <v>45</v>
      </c>
      <c r="B50" s="13" t="e">
        <f>IF(AND('Absolutní pořadí'!$I50="60 let a více",'Absolutní pořadí'!$J50="muž"),'Absolutní pořadí'!B50,"")</f>
        <v>#N/A</v>
      </c>
      <c r="C50" s="56" t="e">
        <f>IF(AND('Absolutní pořadí'!$I50="60 let a více",'Absolutní pořadí'!$J50="muž"),'Absolutní pořadí'!C50,"")</f>
        <v>#N/A</v>
      </c>
      <c r="D50" s="44" t="e">
        <f>IF(AND('Absolutní pořadí'!$I50="60 let a více",'Absolutní pořadí'!$J50="muž"),'Absolutní pořadí'!D50,"")</f>
        <v>#N/A</v>
      </c>
      <c r="E50" s="44" t="e">
        <f>IF(AND('Absolutní pořadí'!$I50="60 let a více",'Absolutní pořadí'!$J50="muž"),'Absolutní pořadí'!E50,"")</f>
        <v>#N/A</v>
      </c>
      <c r="F50" s="13" t="e">
        <f>IF(AND('Absolutní pořadí'!$I50="60 let a více",'Absolutní pořadí'!$J50="muž"),'Absolutní pořadí'!F50,"")</f>
        <v>#N/A</v>
      </c>
      <c r="G50" s="56" t="e">
        <f>IF(AND('Absolutní pořadí'!$I50="60 let a více",'Absolutní pořadí'!$J50="muž"),'Absolutní pořadí'!G50,"")</f>
        <v>#N/A</v>
      </c>
      <c r="H50" s="44" t="e">
        <f>IF(AND('Absolutní pořadí'!$I50="60 let a více",'Absolutní pořadí'!$J50="muž"),'Absolutní pořadí'!H50,"")</f>
        <v>#N/A</v>
      </c>
    </row>
    <row r="51" spans="1:8" ht="14.25">
      <c r="A51" s="13">
        <v>46</v>
      </c>
      <c r="B51" s="13" t="e">
        <f>IF(AND('Absolutní pořadí'!$I51="60 let a více",'Absolutní pořadí'!$J51="muž"),'Absolutní pořadí'!B51,"")</f>
        <v>#N/A</v>
      </c>
      <c r="C51" s="56" t="e">
        <f>IF(AND('Absolutní pořadí'!$I51="60 let a více",'Absolutní pořadí'!$J51="muž"),'Absolutní pořadí'!C51,"")</f>
        <v>#N/A</v>
      </c>
      <c r="D51" s="44" t="e">
        <f>IF(AND('Absolutní pořadí'!$I51="60 let a více",'Absolutní pořadí'!$J51="muž"),'Absolutní pořadí'!D51,"")</f>
        <v>#N/A</v>
      </c>
      <c r="E51" s="44" t="e">
        <f>IF(AND('Absolutní pořadí'!$I51="60 let a více",'Absolutní pořadí'!$J51="muž"),'Absolutní pořadí'!E51,"")</f>
        <v>#N/A</v>
      </c>
      <c r="F51" s="13" t="e">
        <f>IF(AND('Absolutní pořadí'!$I51="60 let a více",'Absolutní pořadí'!$J51="muž"),'Absolutní pořadí'!F51,"")</f>
        <v>#N/A</v>
      </c>
      <c r="G51" s="56" t="e">
        <f>IF(AND('Absolutní pořadí'!$I51="60 let a více",'Absolutní pořadí'!$J51="muž"),'Absolutní pořadí'!G51,"")</f>
        <v>#N/A</v>
      </c>
      <c r="H51" s="44" t="e">
        <f>IF(AND('Absolutní pořadí'!$I51="60 let a více",'Absolutní pořadí'!$J51="muž"),'Absolutní pořadí'!H51,"")</f>
        <v>#N/A</v>
      </c>
    </row>
    <row r="52" spans="1:8" ht="14.25">
      <c r="A52" s="13">
        <v>47</v>
      </c>
      <c r="B52" s="13" t="e">
        <f>IF(AND('Absolutní pořadí'!$I52="60 let a více",'Absolutní pořadí'!$J52="muž"),'Absolutní pořadí'!B52,"")</f>
        <v>#N/A</v>
      </c>
      <c r="C52" s="56" t="e">
        <f>IF(AND('Absolutní pořadí'!$I52="60 let a více",'Absolutní pořadí'!$J52="muž"),'Absolutní pořadí'!C52,"")</f>
        <v>#N/A</v>
      </c>
      <c r="D52" s="44" t="e">
        <f>IF(AND('Absolutní pořadí'!$I52="60 let a více",'Absolutní pořadí'!$J52="muž"),'Absolutní pořadí'!D52,"")</f>
        <v>#N/A</v>
      </c>
      <c r="E52" s="44" t="e">
        <f>IF(AND('Absolutní pořadí'!$I52="60 let a více",'Absolutní pořadí'!$J52="muž"),'Absolutní pořadí'!E52,"")</f>
        <v>#N/A</v>
      </c>
      <c r="F52" s="13" t="e">
        <f>IF(AND('Absolutní pořadí'!$I52="60 let a více",'Absolutní pořadí'!$J52="muž"),'Absolutní pořadí'!F52,"")</f>
        <v>#N/A</v>
      </c>
      <c r="G52" s="56" t="e">
        <f>IF(AND('Absolutní pořadí'!$I52="60 let a více",'Absolutní pořadí'!$J52="muž"),'Absolutní pořadí'!G52,"")</f>
        <v>#N/A</v>
      </c>
      <c r="H52" s="44" t="e">
        <f>IF(AND('Absolutní pořadí'!$I52="60 let a více",'Absolutní pořadí'!$J52="muž"),'Absolutní pořadí'!H52,"")</f>
        <v>#N/A</v>
      </c>
    </row>
    <row r="53" spans="1:8" ht="14.25">
      <c r="A53" s="8">
        <v>48</v>
      </c>
      <c r="B53" s="13" t="e">
        <f>IF(AND('Absolutní pořadí'!$I53="60 let a více",'Absolutní pořadí'!$J53="muž"),'Absolutní pořadí'!B53,"")</f>
        <v>#N/A</v>
      </c>
      <c r="C53" s="56" t="e">
        <f>IF(AND('Absolutní pořadí'!$I53="60 let a více",'Absolutní pořadí'!$J53="muž"),'Absolutní pořadí'!C53,"")</f>
        <v>#N/A</v>
      </c>
      <c r="D53" s="44" t="e">
        <f>IF(AND('Absolutní pořadí'!$I53="60 let a více",'Absolutní pořadí'!$J53="muž"),'Absolutní pořadí'!D53,"")</f>
        <v>#N/A</v>
      </c>
      <c r="E53" s="44" t="e">
        <f>IF(AND('Absolutní pořadí'!$I53="60 let a více",'Absolutní pořadí'!$J53="muž"),'Absolutní pořadí'!E53,"")</f>
        <v>#N/A</v>
      </c>
      <c r="F53" s="13" t="e">
        <f>IF(AND('Absolutní pořadí'!$I53="60 let a více",'Absolutní pořadí'!$J53="muž"),'Absolutní pořadí'!F53,"")</f>
        <v>#N/A</v>
      </c>
      <c r="G53" s="56" t="e">
        <f>IF(AND('Absolutní pořadí'!$I53="60 let a více",'Absolutní pořadí'!$J53="muž"),'Absolutní pořadí'!G53,"")</f>
        <v>#N/A</v>
      </c>
      <c r="H53" s="44" t="e">
        <f>IF(AND('Absolutní pořadí'!$I53="60 let a více",'Absolutní pořadí'!$J53="muž"),'Absolutní pořadí'!H53,"")</f>
        <v>#N/A</v>
      </c>
    </row>
    <row r="54" spans="1:8" ht="14.25">
      <c r="A54" s="8">
        <v>49</v>
      </c>
      <c r="B54" s="13" t="e">
        <f>IF(AND('Absolutní pořadí'!$I54="60 let a více",'Absolutní pořadí'!$J54="muž"),'Absolutní pořadí'!B54,"")</f>
        <v>#N/A</v>
      </c>
      <c r="C54" s="56" t="e">
        <f>IF(AND('Absolutní pořadí'!$I54="60 let a více",'Absolutní pořadí'!$J54="muž"),'Absolutní pořadí'!C54,"")</f>
        <v>#N/A</v>
      </c>
      <c r="D54" s="44" t="e">
        <f>IF(AND('Absolutní pořadí'!$I54="60 let a více",'Absolutní pořadí'!$J54="muž"),'Absolutní pořadí'!D54,"")</f>
        <v>#N/A</v>
      </c>
      <c r="E54" s="44" t="e">
        <f>IF(AND('Absolutní pořadí'!$I54="60 let a více",'Absolutní pořadí'!$J54="muž"),'Absolutní pořadí'!E54,"")</f>
        <v>#N/A</v>
      </c>
      <c r="F54" s="13" t="e">
        <f>IF(AND('Absolutní pořadí'!$I54="60 let a více",'Absolutní pořadí'!$J54="muž"),'Absolutní pořadí'!F54,"")</f>
        <v>#N/A</v>
      </c>
      <c r="G54" s="56" t="e">
        <f>IF(AND('Absolutní pořadí'!$I54="60 let a více",'Absolutní pořadí'!$J54="muž"),'Absolutní pořadí'!G54,"")</f>
        <v>#N/A</v>
      </c>
      <c r="H54" s="44" t="e">
        <f>IF(AND('Absolutní pořadí'!$I54="60 let a více",'Absolutní pořadí'!$J54="muž"),'Absolutní pořadí'!H54,"")</f>
        <v>#N/A</v>
      </c>
    </row>
    <row r="55" spans="1:8" ht="14.25">
      <c r="A55" s="8">
        <v>50</v>
      </c>
      <c r="B55" s="13" t="e">
        <f>IF(AND('Absolutní pořadí'!$I55="60 let a více",'Absolutní pořadí'!$J55="muž"),'Absolutní pořadí'!B55,"")</f>
        <v>#N/A</v>
      </c>
      <c r="C55" s="56" t="e">
        <f>IF(AND('Absolutní pořadí'!$I55="60 let a více",'Absolutní pořadí'!$J55="muž"),'Absolutní pořadí'!C55,"")</f>
        <v>#N/A</v>
      </c>
      <c r="D55" s="44" t="e">
        <f>IF(AND('Absolutní pořadí'!$I55="60 let a více",'Absolutní pořadí'!$J55="muž"),'Absolutní pořadí'!D55,"")</f>
        <v>#N/A</v>
      </c>
      <c r="E55" s="44" t="e">
        <f>IF(AND('Absolutní pořadí'!$I55="60 let a více",'Absolutní pořadí'!$J55="muž"),'Absolutní pořadí'!E55,"")</f>
        <v>#N/A</v>
      </c>
      <c r="F55" s="13" t="e">
        <f>IF(AND('Absolutní pořadí'!$I55="60 let a více",'Absolutní pořadí'!$J55="muž"),'Absolutní pořadí'!F55,"")</f>
        <v>#N/A</v>
      </c>
      <c r="G55" s="56" t="e">
        <f>IF(AND('Absolutní pořadí'!$I55="60 let a více",'Absolutní pořadí'!$J55="muž"),'Absolutní pořadí'!G55,"")</f>
        <v>#N/A</v>
      </c>
      <c r="H55" s="44" t="e">
        <f>IF(AND('Absolutní pořadí'!$I55="60 let a více",'Absolutní pořadí'!$J55="muž"),'Absolutní pořadí'!H55,"")</f>
        <v>#N/A</v>
      </c>
    </row>
    <row r="56" spans="1:8" ht="14.25">
      <c r="A56" s="8">
        <v>51</v>
      </c>
      <c r="B56" s="13" t="e">
        <f>IF(AND('Absolutní pořadí'!$I56="60 let a více",'Absolutní pořadí'!$J56="muž"),'Absolutní pořadí'!B56,"")</f>
        <v>#N/A</v>
      </c>
      <c r="C56" s="56" t="e">
        <f>IF(AND('Absolutní pořadí'!$I56="60 let a více",'Absolutní pořadí'!$J56="muž"),'Absolutní pořadí'!C56,"")</f>
        <v>#N/A</v>
      </c>
      <c r="D56" s="44" t="e">
        <f>IF(AND('Absolutní pořadí'!$I56="60 let a více",'Absolutní pořadí'!$J56="muž"),'Absolutní pořadí'!D56,"")</f>
        <v>#N/A</v>
      </c>
      <c r="E56" s="44" t="e">
        <f>IF(AND('Absolutní pořadí'!$I56="60 let a více",'Absolutní pořadí'!$J56="muž"),'Absolutní pořadí'!E56,"")</f>
        <v>#N/A</v>
      </c>
      <c r="F56" s="13" t="e">
        <f>IF(AND('Absolutní pořadí'!$I56="60 let a více",'Absolutní pořadí'!$J56="muž"),'Absolutní pořadí'!F56,"")</f>
        <v>#N/A</v>
      </c>
      <c r="G56" s="56" t="e">
        <f>IF(AND('Absolutní pořadí'!$I56="60 let a více",'Absolutní pořadí'!$J56="muž"),'Absolutní pořadí'!G56,"")</f>
        <v>#N/A</v>
      </c>
      <c r="H56" s="44" t="e">
        <f>IF(AND('Absolutní pořadí'!$I56="60 let a více",'Absolutní pořadí'!$J56="muž"),'Absolutní pořadí'!H56,"")</f>
        <v>#N/A</v>
      </c>
    </row>
    <row r="57" spans="1:8" ht="14.25">
      <c r="A57" s="8">
        <v>52</v>
      </c>
      <c r="B57" s="13" t="e">
        <f>IF(AND('Absolutní pořadí'!$I57="60 let a více",'Absolutní pořadí'!$J57="muž"),'Absolutní pořadí'!B57,"")</f>
        <v>#N/A</v>
      </c>
      <c r="C57" s="56" t="e">
        <f>IF(AND('Absolutní pořadí'!$I57="60 let a více",'Absolutní pořadí'!$J57="muž"),'Absolutní pořadí'!C57,"")</f>
        <v>#N/A</v>
      </c>
      <c r="D57" s="44" t="e">
        <f>IF(AND('Absolutní pořadí'!$I57="60 let a více",'Absolutní pořadí'!$J57="muž"),'Absolutní pořadí'!D57,"")</f>
        <v>#N/A</v>
      </c>
      <c r="E57" s="44" t="e">
        <f>IF(AND('Absolutní pořadí'!$I57="60 let a více",'Absolutní pořadí'!$J57="muž"),'Absolutní pořadí'!E57,"")</f>
        <v>#N/A</v>
      </c>
      <c r="F57" s="13" t="e">
        <f>IF(AND('Absolutní pořadí'!$I57="60 let a více",'Absolutní pořadí'!$J57="muž"),'Absolutní pořadí'!F57,"")</f>
        <v>#N/A</v>
      </c>
      <c r="G57" s="56" t="e">
        <f>IF(AND('Absolutní pořadí'!$I57="60 let a více",'Absolutní pořadí'!$J57="muž"),'Absolutní pořadí'!G57,"")</f>
        <v>#N/A</v>
      </c>
      <c r="H57" s="44" t="e">
        <f>IF(AND('Absolutní pořadí'!$I57="60 let a více",'Absolutní pořadí'!$J57="muž"),'Absolutní pořadí'!H57,"")</f>
        <v>#N/A</v>
      </c>
    </row>
    <row r="58" spans="1:8" ht="14.25">
      <c r="A58" s="8">
        <v>53</v>
      </c>
      <c r="B58" s="13" t="e">
        <f>IF(AND('Absolutní pořadí'!$I58="60 let a více",'Absolutní pořadí'!$J58="muž"),'Absolutní pořadí'!B58,"")</f>
        <v>#N/A</v>
      </c>
      <c r="C58" s="56" t="e">
        <f>IF(AND('Absolutní pořadí'!$I58="60 let a více",'Absolutní pořadí'!$J58="muž"),'Absolutní pořadí'!C58,"")</f>
        <v>#N/A</v>
      </c>
      <c r="D58" s="44" t="e">
        <f>IF(AND('Absolutní pořadí'!$I58="60 let a více",'Absolutní pořadí'!$J58="muž"),'Absolutní pořadí'!D58,"")</f>
        <v>#N/A</v>
      </c>
      <c r="E58" s="44" t="e">
        <f>IF(AND('Absolutní pořadí'!$I58="60 let a více",'Absolutní pořadí'!$J58="muž"),'Absolutní pořadí'!E58,"")</f>
        <v>#N/A</v>
      </c>
      <c r="F58" s="13" t="e">
        <f>IF(AND('Absolutní pořadí'!$I58="60 let a více",'Absolutní pořadí'!$J58="muž"),'Absolutní pořadí'!F58,"")</f>
        <v>#N/A</v>
      </c>
      <c r="G58" s="56" t="e">
        <f>IF(AND('Absolutní pořadí'!$I58="60 let a více",'Absolutní pořadí'!$J58="muž"),'Absolutní pořadí'!G58,"")</f>
        <v>#N/A</v>
      </c>
      <c r="H58" s="44" t="e">
        <f>IF(AND('Absolutní pořadí'!$I58="60 let a více",'Absolutní pořadí'!$J58="muž"),'Absolutní pořadí'!H58,"")</f>
        <v>#N/A</v>
      </c>
    </row>
    <row r="59" spans="1:8" ht="14.25">
      <c r="A59" s="8">
        <v>54</v>
      </c>
      <c r="B59" s="13" t="e">
        <f>IF(AND('Absolutní pořadí'!$I59="60 let a více",'Absolutní pořadí'!$J59="muž"),'Absolutní pořadí'!B59,"")</f>
        <v>#N/A</v>
      </c>
      <c r="C59" s="56" t="e">
        <f>IF(AND('Absolutní pořadí'!$I59="60 let a více",'Absolutní pořadí'!$J59="muž"),'Absolutní pořadí'!C59,"")</f>
        <v>#N/A</v>
      </c>
      <c r="D59" s="44" t="e">
        <f>IF(AND('Absolutní pořadí'!$I59="60 let a více",'Absolutní pořadí'!$J59="muž"),'Absolutní pořadí'!D59,"")</f>
        <v>#N/A</v>
      </c>
      <c r="E59" s="44" t="e">
        <f>IF(AND('Absolutní pořadí'!$I59="60 let a více",'Absolutní pořadí'!$J59="muž"),'Absolutní pořadí'!E59,"")</f>
        <v>#N/A</v>
      </c>
      <c r="F59" s="13" t="e">
        <f>IF(AND('Absolutní pořadí'!$I59="60 let a více",'Absolutní pořadí'!$J59="muž"),'Absolutní pořadí'!F59,"")</f>
        <v>#N/A</v>
      </c>
      <c r="G59" s="56" t="e">
        <f>IF(AND('Absolutní pořadí'!$I59="60 let a více",'Absolutní pořadí'!$J59="muž"),'Absolutní pořadí'!G59,"")</f>
        <v>#N/A</v>
      </c>
      <c r="H59" s="44" t="e">
        <f>IF(AND('Absolutní pořadí'!$I59="60 let a více",'Absolutní pořadí'!$J59="muž"),'Absolutní pořadí'!H59,"")</f>
        <v>#N/A</v>
      </c>
    </row>
    <row r="60" spans="1:8" ht="14.25">
      <c r="A60" s="8">
        <v>55</v>
      </c>
      <c r="B60" s="13" t="e">
        <f>IF(AND('Absolutní pořadí'!$I60="60 let a více",'Absolutní pořadí'!$J60="muž"),'Absolutní pořadí'!B60,"")</f>
        <v>#N/A</v>
      </c>
      <c r="C60" s="56" t="e">
        <f>IF(AND('Absolutní pořadí'!$I60="60 let a více",'Absolutní pořadí'!$J60="muž"),'Absolutní pořadí'!C60,"")</f>
        <v>#N/A</v>
      </c>
      <c r="D60" s="44" t="e">
        <f>IF(AND('Absolutní pořadí'!$I60="60 let a více",'Absolutní pořadí'!$J60="muž"),'Absolutní pořadí'!D60,"")</f>
        <v>#N/A</v>
      </c>
      <c r="E60" s="44" t="e">
        <f>IF(AND('Absolutní pořadí'!$I60="60 let a více",'Absolutní pořadí'!$J60="muž"),'Absolutní pořadí'!E60,"")</f>
        <v>#N/A</v>
      </c>
      <c r="F60" s="13" t="e">
        <f>IF(AND('Absolutní pořadí'!$I60="60 let a více",'Absolutní pořadí'!$J60="muž"),'Absolutní pořadí'!F60,"")</f>
        <v>#N/A</v>
      </c>
      <c r="G60" s="56" t="e">
        <f>IF(AND('Absolutní pořadí'!$I60="60 let a více",'Absolutní pořadí'!$J60="muž"),'Absolutní pořadí'!G60,"")</f>
        <v>#N/A</v>
      </c>
      <c r="H60" s="44" t="e">
        <f>IF(AND('Absolutní pořadí'!$I60="60 let a více",'Absolutní pořadí'!$J60="muž"),'Absolutní pořadí'!H60,"")</f>
        <v>#N/A</v>
      </c>
    </row>
    <row r="61" spans="1:8" ht="14.25">
      <c r="A61" s="8">
        <v>56</v>
      </c>
      <c r="B61" s="13" t="e">
        <f>IF(AND('Absolutní pořadí'!$I61="60 let a více",'Absolutní pořadí'!$J61="muž"),'Absolutní pořadí'!B61,"")</f>
        <v>#N/A</v>
      </c>
      <c r="C61" s="56" t="e">
        <f>IF(AND('Absolutní pořadí'!$I61="60 let a více",'Absolutní pořadí'!$J61="muž"),'Absolutní pořadí'!C61,"")</f>
        <v>#N/A</v>
      </c>
      <c r="D61" s="44" t="e">
        <f>IF(AND('Absolutní pořadí'!$I61="60 let a více",'Absolutní pořadí'!$J61="muž"),'Absolutní pořadí'!D61,"")</f>
        <v>#N/A</v>
      </c>
      <c r="E61" s="44" t="e">
        <f>IF(AND('Absolutní pořadí'!$I61="60 let a více",'Absolutní pořadí'!$J61="muž"),'Absolutní pořadí'!E61,"")</f>
        <v>#N/A</v>
      </c>
      <c r="F61" s="13" t="e">
        <f>IF(AND('Absolutní pořadí'!$I61="60 let a více",'Absolutní pořadí'!$J61="muž"),'Absolutní pořadí'!F61,"")</f>
        <v>#N/A</v>
      </c>
      <c r="G61" s="56" t="e">
        <f>IF(AND('Absolutní pořadí'!$I61="60 let a více",'Absolutní pořadí'!$J61="muž"),'Absolutní pořadí'!G61,"")</f>
        <v>#N/A</v>
      </c>
      <c r="H61" s="44" t="e">
        <f>IF(AND('Absolutní pořadí'!$I61="60 let a více",'Absolutní pořadí'!$J61="muž"),'Absolutní pořadí'!H61,"")</f>
        <v>#N/A</v>
      </c>
    </row>
    <row r="62" spans="1:8" ht="14.25">
      <c r="A62" s="8">
        <v>57</v>
      </c>
      <c r="B62" s="13" t="e">
        <f>IF(AND('Absolutní pořadí'!$I62="60 let a více",'Absolutní pořadí'!$J62="muž"),'Absolutní pořadí'!B62,"")</f>
        <v>#N/A</v>
      </c>
      <c r="C62" s="56" t="e">
        <f>IF(AND('Absolutní pořadí'!$I62="60 let a více",'Absolutní pořadí'!$J62="muž"),'Absolutní pořadí'!C62,"")</f>
        <v>#N/A</v>
      </c>
      <c r="D62" s="44" t="e">
        <f>IF(AND('Absolutní pořadí'!$I62="60 let a více",'Absolutní pořadí'!$J62="muž"),'Absolutní pořadí'!D62,"")</f>
        <v>#N/A</v>
      </c>
      <c r="E62" s="44" t="e">
        <f>IF(AND('Absolutní pořadí'!$I62="60 let a více",'Absolutní pořadí'!$J62="muž"),'Absolutní pořadí'!E62,"")</f>
        <v>#N/A</v>
      </c>
      <c r="F62" s="13" t="e">
        <f>IF(AND('Absolutní pořadí'!$I62="60 let a více",'Absolutní pořadí'!$J62="muž"),'Absolutní pořadí'!F62,"")</f>
        <v>#N/A</v>
      </c>
      <c r="G62" s="56" t="e">
        <f>IF(AND('Absolutní pořadí'!$I62="60 let a více",'Absolutní pořadí'!$J62="muž"),'Absolutní pořadí'!G62,"")</f>
        <v>#N/A</v>
      </c>
      <c r="H62" s="44" t="e">
        <f>IF(AND('Absolutní pořadí'!$I62="60 let a více",'Absolutní pořadí'!$J62="muž"),'Absolutní pořadí'!H62,"")</f>
        <v>#N/A</v>
      </c>
    </row>
    <row r="63" spans="1:8" ht="14.25">
      <c r="A63" s="8">
        <v>58</v>
      </c>
      <c r="B63" s="13" t="e">
        <f>IF(AND('Absolutní pořadí'!$I63="60 let a více",'Absolutní pořadí'!$J63="muž"),'Absolutní pořadí'!B63,"")</f>
        <v>#N/A</v>
      </c>
      <c r="C63" s="56" t="e">
        <f>IF(AND('Absolutní pořadí'!$I63="60 let a více",'Absolutní pořadí'!$J63="muž"),'Absolutní pořadí'!C63,"")</f>
        <v>#N/A</v>
      </c>
      <c r="D63" s="44" t="e">
        <f>IF(AND('Absolutní pořadí'!$I63="60 let a více",'Absolutní pořadí'!$J63="muž"),'Absolutní pořadí'!D63,"")</f>
        <v>#N/A</v>
      </c>
      <c r="E63" s="44" t="e">
        <f>IF(AND('Absolutní pořadí'!$I63="60 let a více",'Absolutní pořadí'!$J63="muž"),'Absolutní pořadí'!E63,"")</f>
        <v>#N/A</v>
      </c>
      <c r="F63" s="13" t="e">
        <f>IF(AND('Absolutní pořadí'!$I63="60 let a více",'Absolutní pořadí'!$J63="muž"),'Absolutní pořadí'!F63,"")</f>
        <v>#N/A</v>
      </c>
      <c r="G63" s="56" t="e">
        <f>IF(AND('Absolutní pořadí'!$I63="60 let a více",'Absolutní pořadí'!$J63="muž"),'Absolutní pořadí'!G63,"")</f>
        <v>#N/A</v>
      </c>
      <c r="H63" s="44" t="e">
        <f>IF(AND('Absolutní pořadí'!$I63="60 let a více",'Absolutní pořadí'!$J63="muž"),'Absolutní pořadí'!H63,"")</f>
        <v>#N/A</v>
      </c>
    </row>
    <row r="64" spans="1:8" ht="14.25">
      <c r="A64" s="8">
        <v>59</v>
      </c>
      <c r="B64" s="13" t="e">
        <f>IF(AND('Absolutní pořadí'!$I64="60 let a více",'Absolutní pořadí'!$J64="muž"),'Absolutní pořadí'!B64,"")</f>
        <v>#N/A</v>
      </c>
      <c r="C64" s="56" t="e">
        <f>IF(AND('Absolutní pořadí'!$I64="60 let a více",'Absolutní pořadí'!$J64="muž"),'Absolutní pořadí'!C64,"")</f>
        <v>#N/A</v>
      </c>
      <c r="D64" s="44" t="e">
        <f>IF(AND('Absolutní pořadí'!$I64="60 let a více",'Absolutní pořadí'!$J64="muž"),'Absolutní pořadí'!D64,"")</f>
        <v>#N/A</v>
      </c>
      <c r="E64" s="44" t="e">
        <f>IF(AND('Absolutní pořadí'!$I64="60 let a více",'Absolutní pořadí'!$J64="muž"),'Absolutní pořadí'!E64,"")</f>
        <v>#N/A</v>
      </c>
      <c r="F64" s="13" t="e">
        <f>IF(AND('Absolutní pořadí'!$I64="60 let a více",'Absolutní pořadí'!$J64="muž"),'Absolutní pořadí'!F64,"")</f>
        <v>#N/A</v>
      </c>
      <c r="G64" s="56" t="e">
        <f>IF(AND('Absolutní pořadí'!$I64="60 let a více",'Absolutní pořadí'!$J64="muž"),'Absolutní pořadí'!G64,"")</f>
        <v>#N/A</v>
      </c>
      <c r="H64" s="44" t="e">
        <f>IF(AND('Absolutní pořadí'!$I64="60 let a více",'Absolutní pořadí'!$J64="muž"),'Absolutní pořadí'!H64,"")</f>
        <v>#N/A</v>
      </c>
    </row>
    <row r="65" spans="1:8" ht="14.25">
      <c r="A65" s="8">
        <v>60</v>
      </c>
      <c r="B65" s="13" t="e">
        <f>IF(AND('Absolutní pořadí'!$I65="60 let a více",'Absolutní pořadí'!$J65="muž"),'Absolutní pořadí'!B65,"")</f>
        <v>#N/A</v>
      </c>
      <c r="C65" s="56" t="e">
        <f>IF(AND('Absolutní pořadí'!$I65="60 let a více",'Absolutní pořadí'!$J65="muž"),'Absolutní pořadí'!C65,"")</f>
        <v>#N/A</v>
      </c>
      <c r="D65" s="44" t="e">
        <f>IF(AND('Absolutní pořadí'!$I65="60 let a více",'Absolutní pořadí'!$J65="muž"),'Absolutní pořadí'!D65,"")</f>
        <v>#N/A</v>
      </c>
      <c r="E65" s="44" t="e">
        <f>IF(AND('Absolutní pořadí'!$I65="60 let a více",'Absolutní pořadí'!$J65="muž"),'Absolutní pořadí'!E65,"")</f>
        <v>#N/A</v>
      </c>
      <c r="F65" s="13" t="e">
        <f>IF(AND('Absolutní pořadí'!$I65="60 let a více",'Absolutní pořadí'!$J65="muž"),'Absolutní pořadí'!F65,"")</f>
        <v>#N/A</v>
      </c>
      <c r="G65" s="56" t="e">
        <f>IF(AND('Absolutní pořadí'!$I65="60 let a více",'Absolutní pořadí'!$J65="muž"),'Absolutní pořadí'!G65,"")</f>
        <v>#N/A</v>
      </c>
      <c r="H65" s="44" t="e">
        <f>IF(AND('Absolutní pořadí'!$I65="60 let a více",'Absolutní pořadí'!$J65="muž"),'Absolutní pořadí'!H65,"")</f>
        <v>#N/A</v>
      </c>
    </row>
    <row r="66" spans="1:8" ht="14.25">
      <c r="A66" s="8">
        <v>61</v>
      </c>
      <c r="B66" s="13" t="e">
        <f>IF(AND('Absolutní pořadí'!$I66="60 let a více",'Absolutní pořadí'!$J66="muž"),'Absolutní pořadí'!B66,"")</f>
        <v>#N/A</v>
      </c>
      <c r="C66" s="56" t="e">
        <f>IF(AND('Absolutní pořadí'!$I66="60 let a více",'Absolutní pořadí'!$J66="muž"),'Absolutní pořadí'!C66,"")</f>
        <v>#N/A</v>
      </c>
      <c r="D66" s="44" t="e">
        <f>IF(AND('Absolutní pořadí'!$I66="60 let a více",'Absolutní pořadí'!$J66="muž"),'Absolutní pořadí'!D66,"")</f>
        <v>#N/A</v>
      </c>
      <c r="E66" s="44" t="e">
        <f>IF(AND('Absolutní pořadí'!$I66="60 let a více",'Absolutní pořadí'!$J66="muž"),'Absolutní pořadí'!E66,"")</f>
        <v>#N/A</v>
      </c>
      <c r="F66" s="13" t="e">
        <f>IF(AND('Absolutní pořadí'!$I66="60 let a více",'Absolutní pořadí'!$J66="muž"),'Absolutní pořadí'!F66,"")</f>
        <v>#N/A</v>
      </c>
      <c r="G66" s="56" t="e">
        <f>IF(AND('Absolutní pořadí'!$I66="60 let a více",'Absolutní pořadí'!$J66="muž"),'Absolutní pořadí'!G66,"")</f>
        <v>#N/A</v>
      </c>
      <c r="H66" s="44" t="e">
        <f>IF(AND('Absolutní pořadí'!$I66="60 let a více",'Absolutní pořadí'!$J66="muž"),'Absolutní pořadí'!H66,"")</f>
        <v>#N/A</v>
      </c>
    </row>
    <row r="67" spans="1:8" ht="14.25">
      <c r="A67" s="8">
        <v>62</v>
      </c>
      <c r="B67" s="13" t="e">
        <f>IF(AND('Absolutní pořadí'!$I67="60 let a více",'Absolutní pořadí'!$J67="muž"),'Absolutní pořadí'!B67,"")</f>
        <v>#N/A</v>
      </c>
      <c r="C67" s="56" t="e">
        <f>IF(AND('Absolutní pořadí'!$I67="60 let a více",'Absolutní pořadí'!$J67="muž"),'Absolutní pořadí'!C67,"")</f>
        <v>#N/A</v>
      </c>
      <c r="D67" s="44" t="e">
        <f>IF(AND('Absolutní pořadí'!$I67="60 let a více",'Absolutní pořadí'!$J67="muž"),'Absolutní pořadí'!D67,"")</f>
        <v>#N/A</v>
      </c>
      <c r="E67" s="44" t="e">
        <f>IF(AND('Absolutní pořadí'!$I67="60 let a více",'Absolutní pořadí'!$J67="muž"),'Absolutní pořadí'!E67,"")</f>
        <v>#N/A</v>
      </c>
      <c r="F67" s="13" t="e">
        <f>IF(AND('Absolutní pořadí'!$I67="60 let a více",'Absolutní pořadí'!$J67="muž"),'Absolutní pořadí'!F67,"")</f>
        <v>#N/A</v>
      </c>
      <c r="G67" s="56" t="e">
        <f>IF(AND('Absolutní pořadí'!$I67="60 let a více",'Absolutní pořadí'!$J67="muž"),'Absolutní pořadí'!G67,"")</f>
        <v>#N/A</v>
      </c>
      <c r="H67" s="44" t="e">
        <f>IF(AND('Absolutní pořadí'!$I67="60 let a více",'Absolutní pořadí'!$J67="muž"),'Absolutní pořadí'!H67,"")</f>
        <v>#N/A</v>
      </c>
    </row>
    <row r="68" spans="1:8" ht="14.25">
      <c r="A68" s="8">
        <v>63</v>
      </c>
      <c r="B68" s="13" t="e">
        <f>IF(AND('Absolutní pořadí'!$I68="60 let a více",'Absolutní pořadí'!$J68="muž"),'Absolutní pořadí'!B68,"")</f>
        <v>#N/A</v>
      </c>
      <c r="C68" s="56" t="e">
        <f>IF(AND('Absolutní pořadí'!$I68="60 let a více",'Absolutní pořadí'!$J68="muž"),'Absolutní pořadí'!C68,"")</f>
        <v>#N/A</v>
      </c>
      <c r="D68" s="44" t="e">
        <f>IF(AND('Absolutní pořadí'!$I68="60 let a více",'Absolutní pořadí'!$J68="muž"),'Absolutní pořadí'!D68,"")</f>
        <v>#N/A</v>
      </c>
      <c r="E68" s="44" t="e">
        <f>IF(AND('Absolutní pořadí'!$I68="60 let a více",'Absolutní pořadí'!$J68="muž"),'Absolutní pořadí'!E68,"")</f>
        <v>#N/A</v>
      </c>
      <c r="F68" s="13" t="e">
        <f>IF(AND('Absolutní pořadí'!$I68="60 let a více",'Absolutní pořadí'!$J68="muž"),'Absolutní pořadí'!F68,"")</f>
        <v>#N/A</v>
      </c>
      <c r="G68" s="56" t="e">
        <f>IF(AND('Absolutní pořadí'!$I68="60 let a více",'Absolutní pořadí'!$J68="muž"),'Absolutní pořadí'!G68,"")</f>
        <v>#N/A</v>
      </c>
      <c r="H68" s="44" t="e">
        <f>IF(AND('Absolutní pořadí'!$I68="60 let a více",'Absolutní pořadí'!$J68="muž"),'Absolutní pořadí'!H68,"")</f>
        <v>#N/A</v>
      </c>
    </row>
    <row r="69" spans="1:8" ht="14.25">
      <c r="A69" s="8">
        <v>64</v>
      </c>
      <c r="B69" s="13" t="e">
        <f>IF(AND('Absolutní pořadí'!$I69="60 let a více",'Absolutní pořadí'!$J69="muž"),'Absolutní pořadí'!B69,"")</f>
        <v>#N/A</v>
      </c>
      <c r="C69" s="56" t="e">
        <f>IF(AND('Absolutní pořadí'!$I69="60 let a více",'Absolutní pořadí'!$J69="muž"),'Absolutní pořadí'!C69,"")</f>
        <v>#N/A</v>
      </c>
      <c r="D69" s="44" t="e">
        <f>IF(AND('Absolutní pořadí'!$I69="60 let a více",'Absolutní pořadí'!$J69="muž"),'Absolutní pořadí'!D69,"")</f>
        <v>#N/A</v>
      </c>
      <c r="E69" s="44" t="e">
        <f>IF(AND('Absolutní pořadí'!$I69="60 let a více",'Absolutní pořadí'!$J69="muž"),'Absolutní pořadí'!E69,"")</f>
        <v>#N/A</v>
      </c>
      <c r="F69" s="13" t="e">
        <f>IF(AND('Absolutní pořadí'!$I69="60 let a více",'Absolutní pořadí'!$J69="muž"),'Absolutní pořadí'!F69,"")</f>
        <v>#N/A</v>
      </c>
      <c r="G69" s="56" t="e">
        <f>IF(AND('Absolutní pořadí'!$I69="60 let a více",'Absolutní pořadí'!$J69="muž"),'Absolutní pořadí'!G69,"")</f>
        <v>#N/A</v>
      </c>
      <c r="H69" s="44" t="e">
        <f>IF(AND('Absolutní pořadí'!$I69="60 let a více",'Absolutní pořadí'!$J69="muž"),'Absolutní pořadí'!H69,"")</f>
        <v>#N/A</v>
      </c>
    </row>
    <row r="70" spans="1:8" ht="14.25">
      <c r="A70" s="8">
        <v>65</v>
      </c>
      <c r="B70" s="13" t="e">
        <f>IF(AND('Absolutní pořadí'!$I70="60 let a více",'Absolutní pořadí'!$J70="muž"),'Absolutní pořadí'!B70,"")</f>
        <v>#N/A</v>
      </c>
      <c r="C70" s="56" t="e">
        <f>IF(AND('Absolutní pořadí'!$I70="60 let a více",'Absolutní pořadí'!$J70="muž"),'Absolutní pořadí'!C70,"")</f>
        <v>#N/A</v>
      </c>
      <c r="D70" s="44" t="e">
        <f>IF(AND('Absolutní pořadí'!$I70="60 let a více",'Absolutní pořadí'!$J70="muž"),'Absolutní pořadí'!D70,"")</f>
        <v>#N/A</v>
      </c>
      <c r="E70" s="44" t="e">
        <f>IF(AND('Absolutní pořadí'!$I70="60 let a více",'Absolutní pořadí'!$J70="muž"),'Absolutní pořadí'!E70,"")</f>
        <v>#N/A</v>
      </c>
      <c r="F70" s="13" t="e">
        <f>IF(AND('Absolutní pořadí'!$I70="60 let a více",'Absolutní pořadí'!$J70="muž"),'Absolutní pořadí'!F70,"")</f>
        <v>#N/A</v>
      </c>
      <c r="G70" s="56" t="e">
        <f>IF(AND('Absolutní pořadí'!$I70="60 let a více",'Absolutní pořadí'!$J70="muž"),'Absolutní pořadí'!G70,"")</f>
        <v>#N/A</v>
      </c>
      <c r="H70" s="44" t="e">
        <f>IF(AND('Absolutní pořadí'!$I70="60 let a více",'Absolutní pořadí'!$J70="muž"),'Absolutní pořadí'!H70,"")</f>
        <v>#N/A</v>
      </c>
    </row>
    <row r="71" spans="1:8" ht="14.25">
      <c r="A71" s="8">
        <v>66</v>
      </c>
      <c r="B71" s="13" t="e">
        <f>IF(AND('Absolutní pořadí'!$I71="60 let a více",'Absolutní pořadí'!$J71="muž"),'Absolutní pořadí'!B71,"")</f>
        <v>#N/A</v>
      </c>
      <c r="C71" s="56" t="e">
        <f>IF(AND('Absolutní pořadí'!$I71="60 let a více",'Absolutní pořadí'!$J71="muž"),'Absolutní pořadí'!C71,"")</f>
        <v>#N/A</v>
      </c>
      <c r="D71" s="44" t="e">
        <f>IF(AND('Absolutní pořadí'!$I71="60 let a více",'Absolutní pořadí'!$J71="muž"),'Absolutní pořadí'!D71,"")</f>
        <v>#N/A</v>
      </c>
      <c r="E71" s="44" t="e">
        <f>IF(AND('Absolutní pořadí'!$I71="60 let a více",'Absolutní pořadí'!$J71="muž"),'Absolutní pořadí'!E71,"")</f>
        <v>#N/A</v>
      </c>
      <c r="F71" s="13" t="e">
        <f>IF(AND('Absolutní pořadí'!$I71="60 let a více",'Absolutní pořadí'!$J71="muž"),'Absolutní pořadí'!F71,"")</f>
        <v>#N/A</v>
      </c>
      <c r="G71" s="56" t="e">
        <f>IF(AND('Absolutní pořadí'!$I71="60 let a více",'Absolutní pořadí'!$J71="muž"),'Absolutní pořadí'!G71,"")</f>
        <v>#N/A</v>
      </c>
      <c r="H71" s="44" t="e">
        <f>IF(AND('Absolutní pořadí'!$I71="60 let a více",'Absolutní pořadí'!$J71="muž"),'Absolutní pořadí'!H71,"")</f>
        <v>#N/A</v>
      </c>
    </row>
    <row r="72" spans="1:8" ht="14.25">
      <c r="A72" s="8">
        <v>67</v>
      </c>
      <c r="B72" s="13" t="e">
        <f>IF(AND('Absolutní pořadí'!$I72="60 let a více",'Absolutní pořadí'!$J72="muž"),'Absolutní pořadí'!B72,"")</f>
        <v>#N/A</v>
      </c>
      <c r="C72" s="56" t="e">
        <f>IF(AND('Absolutní pořadí'!$I72="60 let a více",'Absolutní pořadí'!$J72="muž"),'Absolutní pořadí'!C72,"")</f>
        <v>#N/A</v>
      </c>
      <c r="D72" s="44" t="e">
        <f>IF(AND('Absolutní pořadí'!$I72="60 let a více",'Absolutní pořadí'!$J72="muž"),'Absolutní pořadí'!D72,"")</f>
        <v>#N/A</v>
      </c>
      <c r="E72" s="44" t="e">
        <f>IF(AND('Absolutní pořadí'!$I72="60 let a více",'Absolutní pořadí'!$J72="muž"),'Absolutní pořadí'!E72,"")</f>
        <v>#N/A</v>
      </c>
      <c r="F72" s="13" t="e">
        <f>IF(AND('Absolutní pořadí'!$I72="60 let a více",'Absolutní pořadí'!$J72="muž"),'Absolutní pořadí'!F72,"")</f>
        <v>#N/A</v>
      </c>
      <c r="G72" s="56" t="e">
        <f>IF(AND('Absolutní pořadí'!$I72="60 let a více",'Absolutní pořadí'!$J72="muž"),'Absolutní pořadí'!G72,"")</f>
        <v>#N/A</v>
      </c>
      <c r="H72" s="44" t="e">
        <f>IF(AND('Absolutní pořadí'!$I72="60 let a více",'Absolutní pořadí'!$J72="muž"),'Absolutní pořadí'!H72,"")</f>
        <v>#N/A</v>
      </c>
    </row>
    <row r="73" spans="1:8" ht="14.25">
      <c r="A73" s="8">
        <v>68</v>
      </c>
      <c r="B73" s="13" t="e">
        <f>IF(AND('Absolutní pořadí'!$I73="60 let a více",'Absolutní pořadí'!$J73="muž"),'Absolutní pořadí'!B73,"")</f>
        <v>#N/A</v>
      </c>
      <c r="C73" s="56" t="e">
        <f>IF(AND('Absolutní pořadí'!$I73="60 let a více",'Absolutní pořadí'!$J73="muž"),'Absolutní pořadí'!C73,"")</f>
        <v>#N/A</v>
      </c>
      <c r="D73" s="44" t="e">
        <f>IF(AND('Absolutní pořadí'!$I73="60 let a více",'Absolutní pořadí'!$J73="muž"),'Absolutní pořadí'!D73,"")</f>
        <v>#N/A</v>
      </c>
      <c r="E73" s="44" t="e">
        <f>IF(AND('Absolutní pořadí'!$I73="60 let a více",'Absolutní pořadí'!$J73="muž"),'Absolutní pořadí'!E73,"")</f>
        <v>#N/A</v>
      </c>
      <c r="F73" s="13" t="e">
        <f>IF(AND('Absolutní pořadí'!$I73="60 let a více",'Absolutní pořadí'!$J73="muž"),'Absolutní pořadí'!F73,"")</f>
        <v>#N/A</v>
      </c>
      <c r="G73" s="56" t="e">
        <f>IF(AND('Absolutní pořadí'!$I73="60 let a více",'Absolutní pořadí'!$J73="muž"),'Absolutní pořadí'!G73,"")</f>
        <v>#N/A</v>
      </c>
      <c r="H73" s="44" t="e">
        <f>IF(AND('Absolutní pořadí'!$I73="60 let a více",'Absolutní pořadí'!$J73="muž"),'Absolutní pořadí'!H73,"")</f>
        <v>#N/A</v>
      </c>
    </row>
    <row r="74" spans="1:8" ht="14.25">
      <c r="A74" s="8">
        <v>69</v>
      </c>
      <c r="B74" s="13" t="e">
        <f>IF(AND('Absolutní pořadí'!$I74="60 let a více",'Absolutní pořadí'!$J74="muž"),'Absolutní pořadí'!B74,"")</f>
        <v>#N/A</v>
      </c>
      <c r="C74" s="56" t="e">
        <f>IF(AND('Absolutní pořadí'!$I74="60 let a více",'Absolutní pořadí'!$J74="muž"),'Absolutní pořadí'!C74,"")</f>
        <v>#N/A</v>
      </c>
      <c r="D74" s="44" t="e">
        <f>IF(AND('Absolutní pořadí'!$I74="60 let a více",'Absolutní pořadí'!$J74="muž"),'Absolutní pořadí'!D74,"")</f>
        <v>#N/A</v>
      </c>
      <c r="E74" s="44" t="e">
        <f>IF(AND('Absolutní pořadí'!$I74="60 let a více",'Absolutní pořadí'!$J74="muž"),'Absolutní pořadí'!E74,"")</f>
        <v>#N/A</v>
      </c>
      <c r="F74" s="13" t="e">
        <f>IF(AND('Absolutní pořadí'!$I74="60 let a více",'Absolutní pořadí'!$J74="muž"),'Absolutní pořadí'!F74,"")</f>
        <v>#N/A</v>
      </c>
      <c r="G74" s="56" t="e">
        <f>IF(AND('Absolutní pořadí'!$I74="60 let a více",'Absolutní pořadí'!$J74="muž"),'Absolutní pořadí'!G74,"")</f>
        <v>#N/A</v>
      </c>
      <c r="H74" s="44" t="e">
        <f>IF(AND('Absolutní pořadí'!$I74="60 let a více",'Absolutní pořadí'!$J74="muž"),'Absolutní pořadí'!H74,"")</f>
        <v>#N/A</v>
      </c>
    </row>
    <row r="75" spans="1:8" ht="14.25">
      <c r="A75" s="8">
        <v>70</v>
      </c>
      <c r="B75" s="13" t="e">
        <f>IF(AND('Absolutní pořadí'!$I75="60 let a více",'Absolutní pořadí'!$J75="muž"),'Absolutní pořadí'!B75,"")</f>
        <v>#N/A</v>
      </c>
      <c r="C75" s="56" t="e">
        <f>IF(AND('Absolutní pořadí'!$I75="60 let a více",'Absolutní pořadí'!$J75="muž"),'Absolutní pořadí'!C75,"")</f>
        <v>#N/A</v>
      </c>
      <c r="D75" s="44" t="e">
        <f>IF(AND('Absolutní pořadí'!$I75="60 let a více",'Absolutní pořadí'!$J75="muž"),'Absolutní pořadí'!D75,"")</f>
        <v>#N/A</v>
      </c>
      <c r="E75" s="44" t="e">
        <f>IF(AND('Absolutní pořadí'!$I75="60 let a více",'Absolutní pořadí'!$J75="muž"),'Absolutní pořadí'!E75,"")</f>
        <v>#N/A</v>
      </c>
      <c r="F75" s="13" t="e">
        <f>IF(AND('Absolutní pořadí'!$I75="60 let a více",'Absolutní pořadí'!$J75="muž"),'Absolutní pořadí'!F75,"")</f>
        <v>#N/A</v>
      </c>
      <c r="G75" s="56" t="e">
        <f>IF(AND('Absolutní pořadí'!$I75="60 let a více",'Absolutní pořadí'!$J75="muž"),'Absolutní pořadí'!G75,"")</f>
        <v>#N/A</v>
      </c>
      <c r="H75" s="44" t="e">
        <f>IF(AND('Absolutní pořadí'!$I75="60 let a více",'Absolutní pořadí'!$J75="muž"),'Absolutní pořadí'!H75,"")</f>
        <v>#N/A</v>
      </c>
    </row>
    <row r="76" spans="1:8" ht="14.25">
      <c r="A76" s="8">
        <v>71</v>
      </c>
      <c r="B76" s="13" t="e">
        <f>IF(AND('Absolutní pořadí'!$I76="60 let a více",'Absolutní pořadí'!$J76="muž"),'Absolutní pořadí'!B76,"")</f>
        <v>#N/A</v>
      </c>
      <c r="C76" s="56" t="e">
        <f>IF(AND('Absolutní pořadí'!$I76="60 let a více",'Absolutní pořadí'!$J76="muž"),'Absolutní pořadí'!C76,"")</f>
        <v>#N/A</v>
      </c>
      <c r="D76" s="44" t="e">
        <f>IF(AND('Absolutní pořadí'!$I76="60 let a více",'Absolutní pořadí'!$J76="muž"),'Absolutní pořadí'!D76,"")</f>
        <v>#N/A</v>
      </c>
      <c r="E76" s="44" t="e">
        <f>IF(AND('Absolutní pořadí'!$I76="60 let a více",'Absolutní pořadí'!$J76="muž"),'Absolutní pořadí'!E76,"")</f>
        <v>#N/A</v>
      </c>
      <c r="F76" s="13" t="e">
        <f>IF(AND('Absolutní pořadí'!$I76="60 let a více",'Absolutní pořadí'!$J76="muž"),'Absolutní pořadí'!F76,"")</f>
        <v>#N/A</v>
      </c>
      <c r="G76" s="56" t="e">
        <f>IF(AND('Absolutní pořadí'!$I76="60 let a více",'Absolutní pořadí'!$J76="muž"),'Absolutní pořadí'!G76,"")</f>
        <v>#N/A</v>
      </c>
      <c r="H76" s="44" t="e">
        <f>IF(AND('Absolutní pořadí'!$I76="60 let a více",'Absolutní pořadí'!$J76="muž"),'Absolutní pořadí'!H76,"")</f>
        <v>#N/A</v>
      </c>
    </row>
    <row r="77" spans="1:8" ht="14.25">
      <c r="A77" s="8">
        <v>72</v>
      </c>
      <c r="B77" s="13" t="e">
        <f>IF(AND('Absolutní pořadí'!$I77="60 let a více",'Absolutní pořadí'!$J77="muž"),'Absolutní pořadí'!B77,"")</f>
        <v>#N/A</v>
      </c>
      <c r="C77" s="56" t="e">
        <f>IF(AND('Absolutní pořadí'!$I77="60 let a více",'Absolutní pořadí'!$J77="muž"),'Absolutní pořadí'!C77,"")</f>
        <v>#N/A</v>
      </c>
      <c r="D77" s="44" t="e">
        <f>IF(AND('Absolutní pořadí'!$I77="60 let a více",'Absolutní pořadí'!$J77="muž"),'Absolutní pořadí'!D77,"")</f>
        <v>#N/A</v>
      </c>
      <c r="E77" s="44" t="e">
        <f>IF(AND('Absolutní pořadí'!$I77="60 let a více",'Absolutní pořadí'!$J77="muž"),'Absolutní pořadí'!E77,"")</f>
        <v>#N/A</v>
      </c>
      <c r="F77" s="13" t="e">
        <f>IF(AND('Absolutní pořadí'!$I77="60 let a více",'Absolutní pořadí'!$J77="muž"),'Absolutní pořadí'!F77,"")</f>
        <v>#N/A</v>
      </c>
      <c r="G77" s="56" t="e">
        <f>IF(AND('Absolutní pořadí'!$I77="60 let a více",'Absolutní pořadí'!$J77="muž"),'Absolutní pořadí'!G77,"")</f>
        <v>#N/A</v>
      </c>
      <c r="H77" s="44" t="e">
        <f>IF(AND('Absolutní pořadí'!$I77="60 let a více",'Absolutní pořadí'!$J77="muž"),'Absolutní pořadí'!H77,"")</f>
        <v>#N/A</v>
      </c>
    </row>
    <row r="78" spans="1:8" ht="14.25">
      <c r="A78" s="8">
        <v>73</v>
      </c>
      <c r="B78" s="13" t="e">
        <f>IF(AND('Absolutní pořadí'!$I78="60 let a více",'Absolutní pořadí'!$J78="muž"),'Absolutní pořadí'!B78,"")</f>
        <v>#N/A</v>
      </c>
      <c r="C78" s="56" t="e">
        <f>IF(AND('Absolutní pořadí'!$I78="60 let a více",'Absolutní pořadí'!$J78="muž"),'Absolutní pořadí'!C78,"")</f>
        <v>#N/A</v>
      </c>
      <c r="D78" s="44" t="e">
        <f>IF(AND('Absolutní pořadí'!$I78="60 let a více",'Absolutní pořadí'!$J78="muž"),'Absolutní pořadí'!D78,"")</f>
        <v>#N/A</v>
      </c>
      <c r="E78" s="44" t="e">
        <f>IF(AND('Absolutní pořadí'!$I78="60 let a více",'Absolutní pořadí'!$J78="muž"),'Absolutní pořadí'!E78,"")</f>
        <v>#N/A</v>
      </c>
      <c r="F78" s="13" t="e">
        <f>IF(AND('Absolutní pořadí'!$I78="60 let a více",'Absolutní pořadí'!$J78="muž"),'Absolutní pořadí'!F78,"")</f>
        <v>#N/A</v>
      </c>
      <c r="G78" s="56" t="e">
        <f>IF(AND('Absolutní pořadí'!$I78="60 let a více",'Absolutní pořadí'!$J78="muž"),'Absolutní pořadí'!G78,"")</f>
        <v>#N/A</v>
      </c>
      <c r="H78" s="44" t="e">
        <f>IF(AND('Absolutní pořadí'!$I78="60 let a více",'Absolutní pořadí'!$J78="muž"),'Absolutní pořadí'!H78,"")</f>
        <v>#N/A</v>
      </c>
    </row>
    <row r="79" spans="1:8" ht="14.25">
      <c r="A79" s="8">
        <v>74</v>
      </c>
      <c r="B79" s="13" t="e">
        <f>IF(AND('Absolutní pořadí'!$I79="60 let a více",'Absolutní pořadí'!$J79="muž"),'Absolutní pořadí'!B79,"")</f>
        <v>#N/A</v>
      </c>
      <c r="C79" s="56" t="e">
        <f>IF(AND('Absolutní pořadí'!$I79="60 let a více",'Absolutní pořadí'!$J79="muž"),'Absolutní pořadí'!C79,"")</f>
        <v>#N/A</v>
      </c>
      <c r="D79" s="44" t="e">
        <f>IF(AND('Absolutní pořadí'!$I79="60 let a více",'Absolutní pořadí'!$J79="muž"),'Absolutní pořadí'!D79,"")</f>
        <v>#N/A</v>
      </c>
      <c r="E79" s="44" t="e">
        <f>IF(AND('Absolutní pořadí'!$I79="60 let a více",'Absolutní pořadí'!$J79="muž"),'Absolutní pořadí'!E79,"")</f>
        <v>#N/A</v>
      </c>
      <c r="F79" s="13" t="e">
        <f>IF(AND('Absolutní pořadí'!$I79="60 let a více",'Absolutní pořadí'!$J79="muž"),'Absolutní pořadí'!F79,"")</f>
        <v>#N/A</v>
      </c>
      <c r="G79" s="56" t="e">
        <f>IF(AND('Absolutní pořadí'!$I79="60 let a více",'Absolutní pořadí'!$J79="muž"),'Absolutní pořadí'!G79,"")</f>
        <v>#N/A</v>
      </c>
      <c r="H79" s="44" t="e">
        <f>IF(AND('Absolutní pořadí'!$I79="60 let a více",'Absolutní pořadí'!$J79="muž"),'Absolutní pořadí'!H79,"")</f>
        <v>#N/A</v>
      </c>
    </row>
    <row r="80" spans="1:8" ht="14.25">
      <c r="A80" s="8">
        <v>75</v>
      </c>
      <c r="B80" s="13" t="e">
        <f>IF(AND('Absolutní pořadí'!$I80="60 let a více",'Absolutní pořadí'!$J80="muž"),'Absolutní pořadí'!B80,"")</f>
        <v>#N/A</v>
      </c>
      <c r="C80" s="56" t="e">
        <f>IF(AND('Absolutní pořadí'!$I80="60 let a více",'Absolutní pořadí'!$J80="muž"),'Absolutní pořadí'!C80,"")</f>
        <v>#N/A</v>
      </c>
      <c r="D80" s="44" t="e">
        <f>IF(AND('Absolutní pořadí'!$I80="60 let a více",'Absolutní pořadí'!$J80="muž"),'Absolutní pořadí'!D80,"")</f>
        <v>#N/A</v>
      </c>
      <c r="E80" s="44" t="e">
        <f>IF(AND('Absolutní pořadí'!$I80="60 let a více",'Absolutní pořadí'!$J80="muž"),'Absolutní pořadí'!E80,"")</f>
        <v>#N/A</v>
      </c>
      <c r="F80" s="13" t="e">
        <f>IF(AND('Absolutní pořadí'!$I80="60 let a více",'Absolutní pořadí'!$J80="muž"),'Absolutní pořadí'!F80,"")</f>
        <v>#N/A</v>
      </c>
      <c r="G80" s="56" t="e">
        <f>IF(AND('Absolutní pořadí'!$I80="60 let a více",'Absolutní pořadí'!$J80="muž"),'Absolutní pořadí'!G80,"")</f>
        <v>#N/A</v>
      </c>
      <c r="H80" s="44" t="e">
        <f>IF(AND('Absolutní pořadí'!$I80="60 let a více",'Absolutní pořadí'!$J80="muž"),'Absolutní pořadí'!H80,"")</f>
        <v>#N/A</v>
      </c>
    </row>
    <row r="81" spans="1:8" ht="14.25">
      <c r="A81" s="8">
        <v>76</v>
      </c>
      <c r="B81" s="13" t="e">
        <f>IF(AND('Absolutní pořadí'!$I81="60 let a více",'Absolutní pořadí'!$J81="muž"),'Absolutní pořadí'!B81,"")</f>
        <v>#N/A</v>
      </c>
      <c r="C81" s="56" t="e">
        <f>IF(AND('Absolutní pořadí'!$I81="60 let a více",'Absolutní pořadí'!$J81="muž"),'Absolutní pořadí'!C81,"")</f>
        <v>#N/A</v>
      </c>
      <c r="D81" s="44" t="e">
        <f>IF(AND('Absolutní pořadí'!$I81="60 let a více",'Absolutní pořadí'!$J81="muž"),'Absolutní pořadí'!D81,"")</f>
        <v>#N/A</v>
      </c>
      <c r="E81" s="44" t="e">
        <f>IF(AND('Absolutní pořadí'!$I81="60 let a více",'Absolutní pořadí'!$J81="muž"),'Absolutní pořadí'!E81,"")</f>
        <v>#N/A</v>
      </c>
      <c r="F81" s="13" t="e">
        <f>IF(AND('Absolutní pořadí'!$I81="60 let a více",'Absolutní pořadí'!$J81="muž"),'Absolutní pořadí'!F81,"")</f>
        <v>#N/A</v>
      </c>
      <c r="G81" s="56" t="e">
        <f>IF(AND('Absolutní pořadí'!$I81="60 let a více",'Absolutní pořadí'!$J81="muž"),'Absolutní pořadí'!G81,"")</f>
        <v>#N/A</v>
      </c>
      <c r="H81" s="44" t="e">
        <f>IF(AND('Absolutní pořadí'!$I81="60 let a více",'Absolutní pořadí'!$J81="muž"),'Absolutní pořadí'!H81,"")</f>
        <v>#N/A</v>
      </c>
    </row>
    <row r="82" spans="1:8" ht="14.25">
      <c r="A82" s="8">
        <v>77</v>
      </c>
      <c r="B82" s="13" t="e">
        <f>IF(AND('Absolutní pořadí'!$I82="60 let a více",'Absolutní pořadí'!$J82="muž"),'Absolutní pořadí'!B82,"")</f>
        <v>#N/A</v>
      </c>
      <c r="C82" s="56" t="e">
        <f>IF(AND('Absolutní pořadí'!$I82="60 let a více",'Absolutní pořadí'!$J82="muž"),'Absolutní pořadí'!C82,"")</f>
        <v>#N/A</v>
      </c>
      <c r="D82" s="44" t="e">
        <f>IF(AND('Absolutní pořadí'!$I82="60 let a více",'Absolutní pořadí'!$J82="muž"),'Absolutní pořadí'!D82,"")</f>
        <v>#N/A</v>
      </c>
      <c r="E82" s="44" t="e">
        <f>IF(AND('Absolutní pořadí'!$I82="60 let a více",'Absolutní pořadí'!$J82="muž"),'Absolutní pořadí'!E82,"")</f>
        <v>#N/A</v>
      </c>
      <c r="F82" s="13" t="e">
        <f>IF(AND('Absolutní pořadí'!$I82="60 let a více",'Absolutní pořadí'!$J82="muž"),'Absolutní pořadí'!F82,"")</f>
        <v>#N/A</v>
      </c>
      <c r="G82" s="56" t="e">
        <f>IF(AND('Absolutní pořadí'!$I82="60 let a více",'Absolutní pořadí'!$J82="muž"),'Absolutní pořadí'!G82,"")</f>
        <v>#N/A</v>
      </c>
      <c r="H82" s="44" t="e">
        <f>IF(AND('Absolutní pořadí'!$I82="60 let a více",'Absolutní pořadí'!$J82="muž"),'Absolutní pořadí'!H82,"")</f>
        <v>#N/A</v>
      </c>
    </row>
    <row r="83" spans="1:8" ht="14.25">
      <c r="A83" s="8">
        <v>78</v>
      </c>
      <c r="B83" s="13" t="e">
        <f>IF(AND('Absolutní pořadí'!$I83="60 let a více",'Absolutní pořadí'!$J83="muž"),'Absolutní pořadí'!B83,"")</f>
        <v>#N/A</v>
      </c>
      <c r="C83" s="56" t="e">
        <f>IF(AND('Absolutní pořadí'!$I83="60 let a více",'Absolutní pořadí'!$J83="muž"),'Absolutní pořadí'!C83,"")</f>
        <v>#N/A</v>
      </c>
      <c r="D83" s="44" t="e">
        <f>IF(AND('Absolutní pořadí'!$I83="60 let a více",'Absolutní pořadí'!$J83="muž"),'Absolutní pořadí'!D83,"")</f>
        <v>#N/A</v>
      </c>
      <c r="E83" s="44" t="e">
        <f>IF(AND('Absolutní pořadí'!$I83="60 let a více",'Absolutní pořadí'!$J83="muž"),'Absolutní pořadí'!E83,"")</f>
        <v>#N/A</v>
      </c>
      <c r="F83" s="13" t="e">
        <f>IF(AND('Absolutní pořadí'!$I83="60 let a více",'Absolutní pořadí'!$J83="muž"),'Absolutní pořadí'!F83,"")</f>
        <v>#N/A</v>
      </c>
      <c r="G83" s="56" t="e">
        <f>IF(AND('Absolutní pořadí'!$I83="60 let a více",'Absolutní pořadí'!$J83="muž"),'Absolutní pořadí'!G83,"")</f>
        <v>#N/A</v>
      </c>
      <c r="H83" s="44" t="e">
        <f>IF(AND('Absolutní pořadí'!$I83="60 let a více",'Absolutní pořadí'!$J83="muž"),'Absolutní pořadí'!H83,"")</f>
        <v>#N/A</v>
      </c>
    </row>
    <row r="84" spans="1:8" ht="14.25">
      <c r="A84" s="8">
        <v>79</v>
      </c>
      <c r="B84" s="13" t="e">
        <f>IF(AND('Absolutní pořadí'!$I84="60 let a více",'Absolutní pořadí'!$J84="muž"),'Absolutní pořadí'!B84,"")</f>
        <v>#N/A</v>
      </c>
      <c r="C84" s="56" t="e">
        <f>IF(AND('Absolutní pořadí'!$I84="60 let a více",'Absolutní pořadí'!$J84="muž"),'Absolutní pořadí'!C84,"")</f>
        <v>#N/A</v>
      </c>
      <c r="D84" s="44" t="e">
        <f>IF(AND('Absolutní pořadí'!$I84="60 let a více",'Absolutní pořadí'!$J84="muž"),'Absolutní pořadí'!D84,"")</f>
        <v>#N/A</v>
      </c>
      <c r="E84" s="44" t="e">
        <f>IF(AND('Absolutní pořadí'!$I84="60 let a více",'Absolutní pořadí'!$J84="muž"),'Absolutní pořadí'!E84,"")</f>
        <v>#N/A</v>
      </c>
      <c r="F84" s="13" t="e">
        <f>IF(AND('Absolutní pořadí'!$I84="60 let a více",'Absolutní pořadí'!$J84="muž"),'Absolutní pořadí'!F84,"")</f>
        <v>#N/A</v>
      </c>
      <c r="G84" s="56" t="e">
        <f>IF(AND('Absolutní pořadí'!$I84="60 let a více",'Absolutní pořadí'!$J84="muž"),'Absolutní pořadí'!G84,"")</f>
        <v>#N/A</v>
      </c>
      <c r="H84" s="44" t="e">
        <f>IF(AND('Absolutní pořadí'!$I84="60 let a více",'Absolutní pořadí'!$J84="muž"),'Absolutní pořadí'!H84,"")</f>
        <v>#N/A</v>
      </c>
    </row>
    <row r="85" spans="1:8" ht="14.25">
      <c r="A85" s="8">
        <v>80</v>
      </c>
      <c r="B85" s="13" t="e">
        <f>IF(AND('Absolutní pořadí'!$I85="60 let a více",'Absolutní pořadí'!$J85="muž"),'Absolutní pořadí'!B85,"")</f>
        <v>#N/A</v>
      </c>
      <c r="C85" s="56" t="e">
        <f>IF(AND('Absolutní pořadí'!$I85="60 let a více",'Absolutní pořadí'!$J85="muž"),'Absolutní pořadí'!C85,"")</f>
        <v>#N/A</v>
      </c>
      <c r="D85" s="44" t="e">
        <f>IF(AND('Absolutní pořadí'!$I85="60 let a více",'Absolutní pořadí'!$J85="muž"),'Absolutní pořadí'!D85,"")</f>
        <v>#N/A</v>
      </c>
      <c r="E85" s="44" t="e">
        <f>IF(AND('Absolutní pořadí'!$I85="60 let a více",'Absolutní pořadí'!$J85="muž"),'Absolutní pořadí'!E85,"")</f>
        <v>#N/A</v>
      </c>
      <c r="F85" s="13" t="e">
        <f>IF(AND('Absolutní pořadí'!$I85="60 let a více",'Absolutní pořadí'!$J85="muž"),'Absolutní pořadí'!F85,"")</f>
        <v>#N/A</v>
      </c>
      <c r="G85" s="56" t="e">
        <f>IF(AND('Absolutní pořadí'!$I85="60 let a více",'Absolutní pořadí'!$J85="muž"),'Absolutní pořadí'!G85,"")</f>
        <v>#N/A</v>
      </c>
      <c r="H85" s="44" t="e">
        <f>IF(AND('Absolutní pořadí'!$I85="60 let a více",'Absolutní pořadí'!$J85="muž"),'Absolutní pořadí'!H85,"")</f>
        <v>#N/A</v>
      </c>
    </row>
    <row r="86" spans="1:8" ht="14.25">
      <c r="A86" s="8">
        <v>81</v>
      </c>
      <c r="B86">
        <f>IF(AND('Absolutní pořadí'!$I86="60 let a více",'Absolutní pořadí'!$J86="muž"),'Absolutní pořadí'!B86,"")</f>
        <v>0</v>
      </c>
      <c r="C86">
        <f>IF(AND('Absolutní pořadí'!$I86="60 let a více",'Absolutní pořadí'!$J86="muž"),'Absolutní pořadí'!C86,"")</f>
        <v>0</v>
      </c>
      <c r="D86">
        <f>IF(AND('Absolutní pořadí'!$I86="60 let a více",'Absolutní pořadí'!$J86="muž"),'Absolutní pořadí'!D86,"")</f>
        <v>0</v>
      </c>
      <c r="E86">
        <f>IF(AND('Absolutní pořadí'!$I86="60 let a více",'Absolutní pořadí'!$J86="muž"),'Absolutní pořadí'!E86,"")</f>
        <v>0</v>
      </c>
      <c r="F86">
        <f>IF(AND('Absolutní pořadí'!$I86="60 let a více",'Absolutní pořadí'!$J86="muž"),'Absolutní pořadí'!F86,"")</f>
        <v>0</v>
      </c>
      <c r="G86">
        <f>IF(AND('Absolutní pořadí'!$I86="60 let a více",'Absolutní pořadí'!$J86="muž"),'Absolutní pořadí'!G86,"")</f>
        <v>0</v>
      </c>
      <c r="H86">
        <f>IF(AND('Absolutní pořadí'!$I86="60 let a více",'Absolutní pořadí'!$J86="muž"),'Absolutní pořadí'!H86,"")</f>
        <v>0</v>
      </c>
    </row>
    <row r="87" spans="1:8" ht="14.25">
      <c r="A87" s="8">
        <v>82</v>
      </c>
      <c r="B87">
        <f>IF(AND('Absolutní pořadí'!$I87="60 let a více",'Absolutní pořadí'!$J87="muž"),'Absolutní pořadí'!B87,"")</f>
        <v>0</v>
      </c>
      <c r="C87">
        <f>IF(AND('Absolutní pořadí'!$I87="60 let a více",'Absolutní pořadí'!$J87="muž"),'Absolutní pořadí'!C87,"")</f>
        <v>0</v>
      </c>
      <c r="D87">
        <f>IF(AND('Absolutní pořadí'!$I87="60 let a více",'Absolutní pořadí'!$J87="muž"),'Absolutní pořadí'!D87,"")</f>
        <v>0</v>
      </c>
      <c r="E87">
        <f>IF(AND('Absolutní pořadí'!$I87="60 let a více",'Absolutní pořadí'!$J87="muž"),'Absolutní pořadí'!E87,"")</f>
        <v>0</v>
      </c>
      <c r="F87">
        <f>IF(AND('Absolutní pořadí'!$I87="60 let a více",'Absolutní pořadí'!$J87="muž"),'Absolutní pořadí'!F87,"")</f>
        <v>0</v>
      </c>
      <c r="G87">
        <f>IF(AND('Absolutní pořadí'!$I87="60 let a více",'Absolutní pořadí'!$J87="muž"),'Absolutní pořadí'!G87,"")</f>
        <v>0</v>
      </c>
      <c r="H87">
        <f>IF(AND('Absolutní pořadí'!$I87="60 let a více",'Absolutní pořadí'!$J87="muž"),'Absolutní pořadí'!H87,"")</f>
        <v>0</v>
      </c>
    </row>
    <row r="88" spans="1:8" ht="14.25">
      <c r="A88" s="8">
        <v>83</v>
      </c>
      <c r="B88">
        <f>IF(AND('Absolutní pořadí'!$I88="60 let a více",'Absolutní pořadí'!$J88="muž"),'Absolutní pořadí'!B88,"")</f>
        <v>0</v>
      </c>
      <c r="C88">
        <f>IF(AND('Absolutní pořadí'!$I88="60 let a více",'Absolutní pořadí'!$J88="muž"),'Absolutní pořadí'!C88,"")</f>
        <v>0</v>
      </c>
      <c r="D88">
        <f>IF(AND('Absolutní pořadí'!$I88="60 let a více",'Absolutní pořadí'!$J88="muž"),'Absolutní pořadí'!D88,"")</f>
        <v>0</v>
      </c>
      <c r="E88">
        <f>IF(AND('Absolutní pořadí'!$I88="60 let a více",'Absolutní pořadí'!$J88="muž"),'Absolutní pořadí'!E88,"")</f>
        <v>0</v>
      </c>
      <c r="F88">
        <f>IF(AND('Absolutní pořadí'!$I88="60 let a více",'Absolutní pořadí'!$J88="muž"),'Absolutní pořadí'!F88,"")</f>
        <v>0</v>
      </c>
      <c r="G88">
        <f>IF(AND('Absolutní pořadí'!$I88="60 let a více",'Absolutní pořadí'!$J88="muž"),'Absolutní pořadí'!G88,"")</f>
        <v>0</v>
      </c>
      <c r="H88">
        <f>IF(AND('Absolutní pořadí'!$I88="60 let a více",'Absolutní pořadí'!$J88="muž"),'Absolutní pořadí'!H88,"")</f>
        <v>0</v>
      </c>
    </row>
    <row r="89" spans="1:8" ht="14.25">
      <c r="A89" s="8">
        <v>84</v>
      </c>
      <c r="B89">
        <f>IF(AND('Absolutní pořadí'!$I89="60 let a více",'Absolutní pořadí'!$J89="muž"),'Absolutní pořadí'!B89,"")</f>
        <v>0</v>
      </c>
      <c r="C89">
        <f>IF(AND('Absolutní pořadí'!$I89="60 let a více",'Absolutní pořadí'!$J89="muž"),'Absolutní pořadí'!C89,"")</f>
        <v>0</v>
      </c>
      <c r="D89">
        <f>IF(AND('Absolutní pořadí'!$I89="60 let a více",'Absolutní pořadí'!$J89="muž"),'Absolutní pořadí'!D89,"")</f>
        <v>0</v>
      </c>
      <c r="E89">
        <f>IF(AND('Absolutní pořadí'!$I89="60 let a více",'Absolutní pořadí'!$J89="muž"),'Absolutní pořadí'!E89,"")</f>
        <v>0</v>
      </c>
      <c r="F89">
        <f>IF(AND('Absolutní pořadí'!$I89="60 let a více",'Absolutní pořadí'!$J89="muž"),'Absolutní pořadí'!F89,"")</f>
        <v>0</v>
      </c>
      <c r="G89">
        <f>IF(AND('Absolutní pořadí'!$I89="60 let a více",'Absolutní pořadí'!$J89="muž"),'Absolutní pořadí'!G89,"")</f>
        <v>0</v>
      </c>
      <c r="H89">
        <f>IF(AND('Absolutní pořadí'!$I89="60 let a více",'Absolutní pořadí'!$J89="muž"),'Absolutní pořadí'!H89,"")</f>
        <v>0</v>
      </c>
    </row>
    <row r="90" spans="1:8" ht="14.25">
      <c r="A90" s="8">
        <v>85</v>
      </c>
      <c r="B90">
        <f>IF(AND('Absolutní pořadí'!$I90="60 let a více",'Absolutní pořadí'!$J90="muž"),'Absolutní pořadí'!B90,"")</f>
        <v>0</v>
      </c>
      <c r="C90">
        <f>IF(AND('Absolutní pořadí'!$I90="60 let a více",'Absolutní pořadí'!$J90="muž"),'Absolutní pořadí'!C90,"")</f>
        <v>0</v>
      </c>
      <c r="D90">
        <f>IF(AND('Absolutní pořadí'!$I90="60 let a více",'Absolutní pořadí'!$J90="muž"),'Absolutní pořadí'!D90,"")</f>
        <v>0</v>
      </c>
      <c r="E90">
        <f>IF(AND('Absolutní pořadí'!$I90="60 let a více",'Absolutní pořadí'!$J90="muž"),'Absolutní pořadí'!E90,"")</f>
        <v>0</v>
      </c>
      <c r="F90">
        <f>IF(AND('Absolutní pořadí'!$I90="60 let a více",'Absolutní pořadí'!$J90="muž"),'Absolutní pořadí'!F90,"")</f>
        <v>0</v>
      </c>
      <c r="G90">
        <f>IF(AND('Absolutní pořadí'!$I90="60 let a více",'Absolutní pořadí'!$J90="muž"),'Absolutní pořadí'!G90,"")</f>
        <v>0</v>
      </c>
      <c r="H90">
        <f>IF(AND('Absolutní pořadí'!$I90="60 let a více",'Absolutní pořadí'!$J90="muž"),'Absolutní pořadí'!H90,"")</f>
        <v>0</v>
      </c>
    </row>
    <row r="91" spans="1:8" ht="14.25">
      <c r="A91" s="8">
        <v>86</v>
      </c>
      <c r="B91">
        <f>IF(AND('Absolutní pořadí'!$I91="60 let a více",'Absolutní pořadí'!$J91="muž"),'Absolutní pořadí'!B91,"")</f>
        <v>0</v>
      </c>
      <c r="C91">
        <f>IF(AND('Absolutní pořadí'!$I91="60 let a více",'Absolutní pořadí'!$J91="muž"),'Absolutní pořadí'!C91,"")</f>
        <v>0</v>
      </c>
      <c r="D91">
        <f>IF(AND('Absolutní pořadí'!$I91="60 let a více",'Absolutní pořadí'!$J91="muž"),'Absolutní pořadí'!D91,"")</f>
        <v>0</v>
      </c>
      <c r="E91">
        <f>IF(AND('Absolutní pořadí'!$I91="60 let a více",'Absolutní pořadí'!$J91="muž"),'Absolutní pořadí'!E91,"")</f>
        <v>0</v>
      </c>
      <c r="F91">
        <f>IF(AND('Absolutní pořadí'!$I91="60 let a více",'Absolutní pořadí'!$J91="muž"),'Absolutní pořadí'!F91,"")</f>
        <v>0</v>
      </c>
      <c r="G91">
        <f>IF(AND('Absolutní pořadí'!$I91="60 let a více",'Absolutní pořadí'!$J91="muž"),'Absolutní pořadí'!G91,"")</f>
        <v>0</v>
      </c>
      <c r="H91">
        <f>IF(AND('Absolutní pořadí'!$I91="60 let a více",'Absolutní pořadí'!$J91="muž"),'Absolutní pořadí'!H91,"")</f>
        <v>0</v>
      </c>
    </row>
    <row r="92" spans="1:8" ht="14.25">
      <c r="A92" s="8">
        <v>87</v>
      </c>
      <c r="B92">
        <f>IF(AND('Absolutní pořadí'!$I92="60 let a více",'Absolutní pořadí'!$J92="muž"),'Absolutní pořadí'!B92,"")</f>
        <v>0</v>
      </c>
      <c r="C92">
        <f>IF(AND('Absolutní pořadí'!$I92="60 let a více",'Absolutní pořadí'!$J92="muž"),'Absolutní pořadí'!C92,"")</f>
        <v>0</v>
      </c>
      <c r="D92">
        <f>IF(AND('Absolutní pořadí'!$I92="60 let a více",'Absolutní pořadí'!$J92="muž"),'Absolutní pořadí'!D92,"")</f>
        <v>0</v>
      </c>
      <c r="E92">
        <f>IF(AND('Absolutní pořadí'!$I92="60 let a více",'Absolutní pořadí'!$J92="muž"),'Absolutní pořadí'!E92,"")</f>
        <v>0</v>
      </c>
      <c r="F92">
        <f>IF(AND('Absolutní pořadí'!$I92="60 let a více",'Absolutní pořadí'!$J92="muž"),'Absolutní pořadí'!F92,"")</f>
        <v>0</v>
      </c>
      <c r="G92">
        <f>IF(AND('Absolutní pořadí'!$I92="60 let a více",'Absolutní pořadí'!$J92="muž"),'Absolutní pořadí'!G92,"")</f>
        <v>0</v>
      </c>
      <c r="H92">
        <f>IF(AND('Absolutní pořadí'!$I92="60 let a více",'Absolutní pořadí'!$J92="muž"),'Absolutní pořadí'!H92,"")</f>
        <v>0</v>
      </c>
    </row>
    <row r="93" spans="1:8" ht="14.25">
      <c r="A93" s="8">
        <v>88</v>
      </c>
      <c r="B93">
        <f>IF(AND('Absolutní pořadí'!$I93="60 let a více",'Absolutní pořadí'!$J93="muž"),'Absolutní pořadí'!B93,"")</f>
        <v>0</v>
      </c>
      <c r="C93">
        <f>IF(AND('Absolutní pořadí'!$I93="60 let a více",'Absolutní pořadí'!$J93="muž"),'Absolutní pořadí'!C93,"")</f>
        <v>0</v>
      </c>
      <c r="D93">
        <f>IF(AND('Absolutní pořadí'!$I93="60 let a více",'Absolutní pořadí'!$J93="muž"),'Absolutní pořadí'!D93,"")</f>
        <v>0</v>
      </c>
      <c r="E93">
        <f>IF(AND('Absolutní pořadí'!$I93="60 let a více",'Absolutní pořadí'!$J93="muž"),'Absolutní pořadí'!E93,"")</f>
        <v>0</v>
      </c>
      <c r="F93">
        <f>IF(AND('Absolutní pořadí'!$I93="60 let a více",'Absolutní pořadí'!$J93="muž"),'Absolutní pořadí'!F93,"")</f>
        <v>0</v>
      </c>
      <c r="G93">
        <f>IF(AND('Absolutní pořadí'!$I93="60 let a více",'Absolutní pořadí'!$J93="muž"),'Absolutní pořadí'!G93,"")</f>
        <v>0</v>
      </c>
      <c r="H93">
        <f>IF(AND('Absolutní pořadí'!$I93="60 let a více",'Absolutní pořadí'!$J93="muž"),'Absolutní pořadí'!H93,"")</f>
        <v>0</v>
      </c>
    </row>
    <row r="94" spans="1:8" ht="14.25">
      <c r="A94" s="8">
        <v>89</v>
      </c>
      <c r="B94">
        <f>IF(AND('Absolutní pořadí'!$I94="60 let a více",'Absolutní pořadí'!$J94="muž"),'Absolutní pořadí'!B94,"")</f>
        <v>0</v>
      </c>
      <c r="C94">
        <f>IF(AND('Absolutní pořadí'!$I94="60 let a více",'Absolutní pořadí'!$J94="muž"),'Absolutní pořadí'!C94,"")</f>
        <v>0</v>
      </c>
      <c r="D94">
        <f>IF(AND('Absolutní pořadí'!$I94="60 let a více",'Absolutní pořadí'!$J94="muž"),'Absolutní pořadí'!D94,"")</f>
        <v>0</v>
      </c>
      <c r="E94">
        <f>IF(AND('Absolutní pořadí'!$I94="60 let a více",'Absolutní pořadí'!$J94="muž"),'Absolutní pořadí'!E94,"")</f>
        <v>0</v>
      </c>
      <c r="F94">
        <f>IF(AND('Absolutní pořadí'!$I94="60 let a více",'Absolutní pořadí'!$J94="muž"),'Absolutní pořadí'!F94,"")</f>
        <v>0</v>
      </c>
      <c r="G94">
        <f>IF(AND('Absolutní pořadí'!$I94="60 let a více",'Absolutní pořadí'!$J94="muž"),'Absolutní pořadí'!G94,"")</f>
        <v>0</v>
      </c>
      <c r="H94">
        <f>IF(AND('Absolutní pořadí'!$I94="60 let a více",'Absolutní pořadí'!$J94="muž"),'Absolutní pořadí'!H94,"")</f>
        <v>0</v>
      </c>
    </row>
    <row r="95" spans="1:8" ht="14.25">
      <c r="A95" s="8">
        <v>90</v>
      </c>
      <c r="B95">
        <f>IF(AND('Absolutní pořadí'!$I95="60 let a více",'Absolutní pořadí'!$J95="muž"),'Absolutní pořadí'!B95,"")</f>
        <v>0</v>
      </c>
      <c r="C95">
        <f>IF(AND('Absolutní pořadí'!$I95="60 let a více",'Absolutní pořadí'!$J95="muž"),'Absolutní pořadí'!C95,"")</f>
        <v>0</v>
      </c>
      <c r="D95">
        <f>IF(AND('Absolutní pořadí'!$I95="60 let a více",'Absolutní pořadí'!$J95="muž"),'Absolutní pořadí'!D95,"")</f>
        <v>0</v>
      </c>
      <c r="E95">
        <f>IF(AND('Absolutní pořadí'!$I95="60 let a více",'Absolutní pořadí'!$J95="muž"),'Absolutní pořadí'!E95,"")</f>
        <v>0</v>
      </c>
      <c r="F95">
        <f>IF(AND('Absolutní pořadí'!$I95="60 let a více",'Absolutní pořadí'!$J95="muž"),'Absolutní pořadí'!F95,"")</f>
        <v>0</v>
      </c>
      <c r="G95">
        <f>IF(AND('Absolutní pořadí'!$I95="60 let a více",'Absolutní pořadí'!$J95="muž"),'Absolutní pořadí'!G95,"")</f>
        <v>0</v>
      </c>
      <c r="H95">
        <f>IF(AND('Absolutní pořadí'!$I95="60 let a více",'Absolutní pořadí'!$J95="muž"),'Absolutní pořadí'!H95,"")</f>
        <v>0</v>
      </c>
    </row>
    <row r="96" spans="1:8" ht="14.25">
      <c r="A96" s="8">
        <v>91</v>
      </c>
      <c r="B96">
        <f>IF(AND('Absolutní pořadí'!$I96="60 let a více",'Absolutní pořadí'!$J96="muž"),'Absolutní pořadí'!B96,"")</f>
        <v>0</v>
      </c>
      <c r="C96">
        <f>IF(AND('Absolutní pořadí'!$I96="60 let a více",'Absolutní pořadí'!$J96="muž"),'Absolutní pořadí'!C96,"")</f>
        <v>0</v>
      </c>
      <c r="D96">
        <f>IF(AND('Absolutní pořadí'!$I96="60 let a více",'Absolutní pořadí'!$J96="muž"),'Absolutní pořadí'!D96,"")</f>
        <v>0</v>
      </c>
      <c r="E96">
        <f>IF(AND('Absolutní pořadí'!$I96="60 let a více",'Absolutní pořadí'!$J96="muž"),'Absolutní pořadí'!E96,"")</f>
        <v>0</v>
      </c>
      <c r="F96">
        <f>IF(AND('Absolutní pořadí'!$I96="60 let a více",'Absolutní pořadí'!$J96="muž"),'Absolutní pořadí'!F96,"")</f>
        <v>0</v>
      </c>
      <c r="G96">
        <f>IF(AND('Absolutní pořadí'!$I96="60 let a více",'Absolutní pořadí'!$J96="muž"),'Absolutní pořadí'!G96,"")</f>
        <v>0</v>
      </c>
      <c r="H96">
        <f>IF(AND('Absolutní pořadí'!$I96="60 let a více",'Absolutní pořadí'!$J96="muž"),'Absolutní pořadí'!H96,"")</f>
        <v>0</v>
      </c>
    </row>
    <row r="97" spans="1:8" ht="14.25">
      <c r="A97" s="8">
        <v>92</v>
      </c>
      <c r="B97">
        <f>IF(AND('Absolutní pořadí'!$I97="60 let a více",'Absolutní pořadí'!$J97="muž"),'Absolutní pořadí'!B97,"")</f>
        <v>0</v>
      </c>
      <c r="C97">
        <f>IF(AND('Absolutní pořadí'!$I97="60 let a více",'Absolutní pořadí'!$J97="muž"),'Absolutní pořadí'!C97,"")</f>
        <v>0</v>
      </c>
      <c r="D97">
        <f>IF(AND('Absolutní pořadí'!$I97="60 let a více",'Absolutní pořadí'!$J97="muž"),'Absolutní pořadí'!D97,"")</f>
        <v>0</v>
      </c>
      <c r="E97">
        <f>IF(AND('Absolutní pořadí'!$I97="60 let a více",'Absolutní pořadí'!$J97="muž"),'Absolutní pořadí'!E97,"")</f>
        <v>0</v>
      </c>
      <c r="F97">
        <f>IF(AND('Absolutní pořadí'!$I97="60 let a více",'Absolutní pořadí'!$J97="muž"),'Absolutní pořadí'!F97,"")</f>
        <v>0</v>
      </c>
      <c r="G97">
        <f>IF(AND('Absolutní pořadí'!$I97="60 let a více",'Absolutní pořadí'!$J97="muž"),'Absolutní pořadí'!G97,"")</f>
        <v>0</v>
      </c>
      <c r="H97">
        <f>IF(AND('Absolutní pořadí'!$I97="60 let a více",'Absolutní pořadí'!$J97="muž"),'Absolutní pořadí'!H97,"")</f>
        <v>0</v>
      </c>
    </row>
    <row r="98" spans="1:8" ht="14.25">
      <c r="A98" s="8">
        <v>93</v>
      </c>
      <c r="B98">
        <f>IF(AND('Absolutní pořadí'!$I98="60 let a více",'Absolutní pořadí'!$J98="muž"),'Absolutní pořadí'!B98,"")</f>
        <v>0</v>
      </c>
      <c r="C98">
        <f>IF(AND('Absolutní pořadí'!$I98="60 let a více",'Absolutní pořadí'!$J98="muž"),'Absolutní pořadí'!C98,"")</f>
        <v>0</v>
      </c>
      <c r="D98">
        <f>IF(AND('Absolutní pořadí'!$I98="60 let a více",'Absolutní pořadí'!$J98="muž"),'Absolutní pořadí'!D98,"")</f>
        <v>0</v>
      </c>
      <c r="E98">
        <f>IF(AND('Absolutní pořadí'!$I98="60 let a více",'Absolutní pořadí'!$J98="muž"),'Absolutní pořadí'!E98,"")</f>
        <v>0</v>
      </c>
      <c r="F98">
        <f>IF(AND('Absolutní pořadí'!$I98="60 let a více",'Absolutní pořadí'!$J98="muž"),'Absolutní pořadí'!F98,"")</f>
        <v>0</v>
      </c>
      <c r="G98">
        <f>IF(AND('Absolutní pořadí'!$I98="60 let a více",'Absolutní pořadí'!$J98="muž"),'Absolutní pořadí'!G98,"")</f>
        <v>0</v>
      </c>
      <c r="H98">
        <f>IF(AND('Absolutní pořadí'!$I98="60 let a více",'Absolutní pořadí'!$J98="muž"),'Absolutní pořadí'!H98,"")</f>
        <v>0</v>
      </c>
    </row>
    <row r="99" spans="1:8" ht="14.25">
      <c r="A99" s="8">
        <v>94</v>
      </c>
      <c r="B99">
        <f>IF(AND('Absolutní pořadí'!$I99="60 let a více",'Absolutní pořadí'!$J99="muž"),'Absolutní pořadí'!B99,"")</f>
        <v>0</v>
      </c>
      <c r="C99">
        <f>IF(AND('Absolutní pořadí'!$I99="60 let a více",'Absolutní pořadí'!$J99="muž"),'Absolutní pořadí'!C99,"")</f>
        <v>0</v>
      </c>
      <c r="D99">
        <f>IF(AND('Absolutní pořadí'!$I99="60 let a více",'Absolutní pořadí'!$J99="muž"),'Absolutní pořadí'!D99,"")</f>
        <v>0</v>
      </c>
      <c r="E99">
        <f>IF(AND('Absolutní pořadí'!$I99="60 let a více",'Absolutní pořadí'!$J99="muž"),'Absolutní pořadí'!E99,"")</f>
        <v>0</v>
      </c>
      <c r="F99">
        <f>IF(AND('Absolutní pořadí'!$I99="60 let a více",'Absolutní pořadí'!$J99="muž"),'Absolutní pořadí'!F99,"")</f>
        <v>0</v>
      </c>
      <c r="G99">
        <f>IF(AND('Absolutní pořadí'!$I99="60 let a více",'Absolutní pořadí'!$J99="muž"),'Absolutní pořadí'!G99,"")</f>
        <v>0</v>
      </c>
      <c r="H99">
        <f>IF(AND('Absolutní pořadí'!$I99="60 let a více",'Absolutní pořadí'!$J99="muž"),'Absolutní pořadí'!H99,"")</f>
        <v>0</v>
      </c>
    </row>
    <row r="100" spans="1:8" ht="14.25">
      <c r="A100" s="8">
        <v>95</v>
      </c>
      <c r="B100">
        <f>IF(AND('Absolutní pořadí'!$I100="60 let a více",'Absolutní pořadí'!$J100="muž"),'Absolutní pořadí'!B100,"")</f>
        <v>0</v>
      </c>
      <c r="C100">
        <f>IF(AND('Absolutní pořadí'!$I100="60 let a více",'Absolutní pořadí'!$J100="muž"),'Absolutní pořadí'!C100,"")</f>
        <v>0</v>
      </c>
      <c r="D100">
        <f>IF(AND('Absolutní pořadí'!$I100="60 let a více",'Absolutní pořadí'!$J100="muž"),'Absolutní pořadí'!D100,"")</f>
        <v>0</v>
      </c>
      <c r="E100">
        <f>IF(AND('Absolutní pořadí'!$I100="60 let a více",'Absolutní pořadí'!$J100="muž"),'Absolutní pořadí'!E100,"")</f>
        <v>0</v>
      </c>
      <c r="F100">
        <f>IF(AND('Absolutní pořadí'!$I100="60 let a více",'Absolutní pořadí'!$J100="muž"),'Absolutní pořadí'!F100,"")</f>
        <v>0</v>
      </c>
      <c r="G100">
        <f>IF(AND('Absolutní pořadí'!$I100="60 let a více",'Absolutní pořadí'!$J100="muž"),'Absolutní pořadí'!G100,"")</f>
        <v>0</v>
      </c>
      <c r="H100">
        <f>IF(AND('Absolutní pořadí'!$I100="60 let a více",'Absolutní pořadí'!$J100="muž"),'Absolutní pořadí'!H100,"")</f>
        <v>0</v>
      </c>
    </row>
    <row r="101" spans="1:8" ht="14.25">
      <c r="A101" s="8">
        <v>96</v>
      </c>
      <c r="B101">
        <f>IF(AND('Absolutní pořadí'!$I101="60 let a více",'Absolutní pořadí'!$J101="muž"),'Absolutní pořadí'!B101,"")</f>
        <v>0</v>
      </c>
      <c r="C101">
        <f>IF(AND('Absolutní pořadí'!$I101="60 let a více",'Absolutní pořadí'!$J101="muž"),'Absolutní pořadí'!C101,"")</f>
        <v>0</v>
      </c>
      <c r="D101">
        <f>IF(AND('Absolutní pořadí'!$I101="60 let a více",'Absolutní pořadí'!$J101="muž"),'Absolutní pořadí'!D101,"")</f>
        <v>0</v>
      </c>
      <c r="E101">
        <f>IF(AND('Absolutní pořadí'!$I101="60 let a více",'Absolutní pořadí'!$J101="muž"),'Absolutní pořadí'!E101,"")</f>
        <v>0</v>
      </c>
      <c r="F101">
        <f>IF(AND('Absolutní pořadí'!$I101="60 let a více",'Absolutní pořadí'!$J101="muž"),'Absolutní pořadí'!F101,"")</f>
        <v>0</v>
      </c>
      <c r="G101">
        <f>IF(AND('Absolutní pořadí'!$I101="60 let a více",'Absolutní pořadí'!$J101="muž"),'Absolutní pořadí'!G101,"")</f>
        <v>0</v>
      </c>
      <c r="H101">
        <f>IF(AND('Absolutní pořadí'!$I101="60 let a více",'Absolutní pořadí'!$J101="muž"),'Absolutní pořadí'!H101,"")</f>
        <v>0</v>
      </c>
    </row>
    <row r="102" spans="1:8" ht="14.25">
      <c r="A102" s="8">
        <v>97</v>
      </c>
      <c r="B102">
        <f>IF(AND('Absolutní pořadí'!$I102="60 let a více",'Absolutní pořadí'!$J102="muž"),'Absolutní pořadí'!B102,"")</f>
        <v>0</v>
      </c>
      <c r="C102">
        <f>IF(AND('Absolutní pořadí'!$I102="60 let a více",'Absolutní pořadí'!$J102="muž"),'Absolutní pořadí'!C102,"")</f>
        <v>0</v>
      </c>
      <c r="D102">
        <f>IF(AND('Absolutní pořadí'!$I102="60 let a více",'Absolutní pořadí'!$J102="muž"),'Absolutní pořadí'!D102,"")</f>
        <v>0</v>
      </c>
      <c r="E102">
        <f>IF(AND('Absolutní pořadí'!$I102="60 let a více",'Absolutní pořadí'!$J102="muž"),'Absolutní pořadí'!E102,"")</f>
        <v>0</v>
      </c>
      <c r="F102">
        <f>IF(AND('Absolutní pořadí'!$I102="60 let a více",'Absolutní pořadí'!$J102="muž"),'Absolutní pořadí'!F102,"")</f>
        <v>0</v>
      </c>
      <c r="G102">
        <f>IF(AND('Absolutní pořadí'!$I102="60 let a více",'Absolutní pořadí'!$J102="muž"),'Absolutní pořadí'!G102,"")</f>
        <v>0</v>
      </c>
      <c r="H102">
        <f>IF(AND('Absolutní pořadí'!$I102="60 let a více",'Absolutní pořadí'!$J102="muž"),'Absolutní pořadí'!H102,"")</f>
        <v>0</v>
      </c>
    </row>
    <row r="103" spans="1:8" ht="14.25">
      <c r="A103" s="8">
        <v>98</v>
      </c>
      <c r="B103">
        <f>IF(AND('Absolutní pořadí'!$I103="60 let a více",'Absolutní pořadí'!$J103="muž"),'Absolutní pořadí'!B103,"")</f>
        <v>0</v>
      </c>
      <c r="C103">
        <f>IF(AND('Absolutní pořadí'!$I103="60 let a více",'Absolutní pořadí'!$J103="muž"),'Absolutní pořadí'!C103,"")</f>
        <v>0</v>
      </c>
      <c r="D103">
        <f>IF(AND('Absolutní pořadí'!$I103="60 let a více",'Absolutní pořadí'!$J103="muž"),'Absolutní pořadí'!D103,"")</f>
        <v>0</v>
      </c>
      <c r="E103">
        <f>IF(AND('Absolutní pořadí'!$I103="60 let a více",'Absolutní pořadí'!$J103="muž"),'Absolutní pořadí'!E103,"")</f>
        <v>0</v>
      </c>
      <c r="F103">
        <f>IF(AND('Absolutní pořadí'!$I103="60 let a více",'Absolutní pořadí'!$J103="muž"),'Absolutní pořadí'!F103,"")</f>
        <v>0</v>
      </c>
      <c r="G103">
        <f>IF(AND('Absolutní pořadí'!$I103="60 let a více",'Absolutní pořadí'!$J103="muž"),'Absolutní pořadí'!G103,"")</f>
        <v>0</v>
      </c>
      <c r="H103">
        <f>IF(AND('Absolutní pořadí'!$I103="60 let a více",'Absolutní pořadí'!$J103="muž"),'Absolutní pořadí'!H103,"")</f>
        <v>0</v>
      </c>
    </row>
    <row r="104" spans="1:8" ht="14.25">
      <c r="A104" s="8">
        <v>99</v>
      </c>
      <c r="B104">
        <f>IF(AND('Absolutní pořadí'!$I104="60 let a více",'Absolutní pořadí'!$J104="muž"),'Absolutní pořadí'!B104,"")</f>
        <v>0</v>
      </c>
      <c r="C104">
        <f>IF(AND('Absolutní pořadí'!$I104="60 let a více",'Absolutní pořadí'!$J104="muž"),'Absolutní pořadí'!C104,"")</f>
        <v>0</v>
      </c>
      <c r="D104">
        <f>IF(AND('Absolutní pořadí'!$I104="60 let a více",'Absolutní pořadí'!$J104="muž"),'Absolutní pořadí'!D104,"")</f>
        <v>0</v>
      </c>
      <c r="E104">
        <f>IF(AND('Absolutní pořadí'!$I104="60 let a více",'Absolutní pořadí'!$J104="muž"),'Absolutní pořadí'!E104,"")</f>
        <v>0</v>
      </c>
      <c r="F104">
        <f>IF(AND('Absolutní pořadí'!$I104="60 let a více",'Absolutní pořadí'!$J104="muž"),'Absolutní pořadí'!F104,"")</f>
        <v>0</v>
      </c>
      <c r="G104">
        <f>IF(AND('Absolutní pořadí'!$I104="60 let a více",'Absolutní pořadí'!$J104="muž"),'Absolutní pořadí'!G104,"")</f>
        <v>0</v>
      </c>
      <c r="H104">
        <f>IF(AND('Absolutní pořadí'!$I104="60 let a více",'Absolutní pořadí'!$J104="muž"),'Absolutní pořadí'!H104,"")</f>
        <v>0</v>
      </c>
    </row>
    <row r="105" spans="1:8" ht="14.25">
      <c r="A105" s="8">
        <v>100</v>
      </c>
      <c r="B105">
        <f>IF(AND('Absolutní pořadí'!$I105="60 let a více",'Absolutní pořadí'!$J105="muž"),'Absolutní pořadí'!B105,"")</f>
        <v>0</v>
      </c>
      <c r="C105">
        <f>IF(AND('Absolutní pořadí'!$I105="60 let a více",'Absolutní pořadí'!$J105="muž"),'Absolutní pořadí'!C105,"")</f>
        <v>0</v>
      </c>
      <c r="D105">
        <f>IF(AND('Absolutní pořadí'!$I105="60 let a více",'Absolutní pořadí'!$J105="muž"),'Absolutní pořadí'!D105,"")</f>
        <v>0</v>
      </c>
      <c r="E105">
        <f>IF(AND('Absolutní pořadí'!$I105="60 let a více",'Absolutní pořadí'!$J105="muž"),'Absolutní pořadí'!E105,"")</f>
        <v>0</v>
      </c>
      <c r="F105">
        <f>IF(AND('Absolutní pořadí'!$I105="60 let a více",'Absolutní pořadí'!$J105="muž"),'Absolutní pořadí'!F105,"")</f>
        <v>0</v>
      </c>
      <c r="G105">
        <f>IF(AND('Absolutní pořadí'!$I105="60 let a více",'Absolutní pořadí'!$J105="muž"),'Absolutní pořadí'!G105,"")</f>
        <v>0</v>
      </c>
      <c r="H105">
        <f>IF(AND('Absolutní pořadí'!$I105="60 let a více",'Absolutní pořadí'!$J105="muž"),'Absolutní pořadí'!H105,"")</f>
        <v>0</v>
      </c>
    </row>
    <row r="106" spans="1:8" ht="14.25">
      <c r="A106" s="8">
        <v>101</v>
      </c>
      <c r="B106">
        <f>IF(AND('Absolutní pořadí'!$I106="60 let a více",'Absolutní pořadí'!$J106="muž"),'Absolutní pořadí'!B106,"")</f>
        <v>0</v>
      </c>
      <c r="C106">
        <f>IF(AND('Absolutní pořadí'!$I106="60 let a více",'Absolutní pořadí'!$J106="muž"),'Absolutní pořadí'!C106,"")</f>
        <v>0</v>
      </c>
      <c r="D106">
        <f>IF(AND('Absolutní pořadí'!$I106="60 let a více",'Absolutní pořadí'!$J106="muž"),'Absolutní pořadí'!D106,"")</f>
        <v>0</v>
      </c>
      <c r="E106">
        <f>IF(AND('Absolutní pořadí'!$I106="60 let a více",'Absolutní pořadí'!$J106="muž"),'Absolutní pořadí'!E106,"")</f>
        <v>0</v>
      </c>
      <c r="F106">
        <f>IF(AND('Absolutní pořadí'!$I106="60 let a více",'Absolutní pořadí'!$J106="muž"),'Absolutní pořadí'!F106,"")</f>
        <v>0</v>
      </c>
      <c r="G106">
        <f>IF(AND('Absolutní pořadí'!$I106="60 let a více",'Absolutní pořadí'!$J106="muž"),'Absolutní pořadí'!G106,"")</f>
        <v>0</v>
      </c>
      <c r="H106">
        <f>IF(AND('Absolutní pořadí'!$I106="60 let a více",'Absolutní pořadí'!$J106="muž"),'Absolutní pořadí'!H106,"")</f>
        <v>0</v>
      </c>
    </row>
    <row r="107" spans="1:8" ht="14.25">
      <c r="A107" s="8">
        <v>102</v>
      </c>
      <c r="B107">
        <f>IF(AND('Absolutní pořadí'!$I107="60 let a více",'Absolutní pořadí'!$J107="muž"),'Absolutní pořadí'!B107,"")</f>
        <v>0</v>
      </c>
      <c r="C107">
        <f>IF(AND('Absolutní pořadí'!$I107="60 let a více",'Absolutní pořadí'!$J107="muž"),'Absolutní pořadí'!C107,"")</f>
        <v>0</v>
      </c>
      <c r="D107">
        <f>IF(AND('Absolutní pořadí'!$I107="60 let a více",'Absolutní pořadí'!$J107="muž"),'Absolutní pořadí'!D107,"")</f>
        <v>0</v>
      </c>
      <c r="E107">
        <f>IF(AND('Absolutní pořadí'!$I107="60 let a více",'Absolutní pořadí'!$J107="muž"),'Absolutní pořadí'!E107,"")</f>
        <v>0</v>
      </c>
      <c r="F107">
        <f>IF(AND('Absolutní pořadí'!$I107="60 let a více",'Absolutní pořadí'!$J107="muž"),'Absolutní pořadí'!F107,"")</f>
        <v>0</v>
      </c>
      <c r="G107">
        <f>IF(AND('Absolutní pořadí'!$I107="60 let a více",'Absolutní pořadí'!$J107="muž"),'Absolutní pořadí'!G107,"")</f>
        <v>0</v>
      </c>
      <c r="H107">
        <f>IF(AND('Absolutní pořadí'!$I107="60 let a více",'Absolutní pořadí'!$J107="muž"),'Absolutní pořadí'!H107,"")</f>
        <v>0</v>
      </c>
    </row>
    <row r="108" spans="1:8" ht="14.25">
      <c r="A108" s="8">
        <v>103</v>
      </c>
      <c r="B108">
        <f>IF(AND('Absolutní pořadí'!$I108="60 let a více",'Absolutní pořadí'!$J108="muž"),'Absolutní pořadí'!B108,"")</f>
        <v>0</v>
      </c>
      <c r="C108">
        <f>IF(AND('Absolutní pořadí'!$I108="60 let a více",'Absolutní pořadí'!$J108="muž"),'Absolutní pořadí'!C108,"")</f>
        <v>0</v>
      </c>
      <c r="D108">
        <f>IF(AND('Absolutní pořadí'!$I108="60 let a více",'Absolutní pořadí'!$J108="muž"),'Absolutní pořadí'!D108,"")</f>
        <v>0</v>
      </c>
      <c r="E108">
        <f>IF(AND('Absolutní pořadí'!$I108="60 let a více",'Absolutní pořadí'!$J108="muž"),'Absolutní pořadí'!E108,"")</f>
        <v>0</v>
      </c>
      <c r="F108">
        <f>IF(AND('Absolutní pořadí'!$I108="60 let a více",'Absolutní pořadí'!$J108="muž"),'Absolutní pořadí'!F108,"")</f>
        <v>0</v>
      </c>
      <c r="G108">
        <f>IF(AND('Absolutní pořadí'!$I108="60 let a více",'Absolutní pořadí'!$J108="muž"),'Absolutní pořadí'!G108,"")</f>
        <v>0</v>
      </c>
      <c r="H108">
        <f>IF(AND('Absolutní pořadí'!$I108="60 let a více",'Absolutní pořadí'!$J108="muž"),'Absolutní pořadí'!H108,"")</f>
        <v>0</v>
      </c>
    </row>
    <row r="109" spans="1:8" ht="14.25">
      <c r="A109" s="8">
        <v>104</v>
      </c>
      <c r="B109">
        <f>IF(AND('Absolutní pořadí'!$I109="60 let a více",'Absolutní pořadí'!$J109="muž"),'Absolutní pořadí'!B109,"")</f>
        <v>0</v>
      </c>
      <c r="C109">
        <f>IF(AND('Absolutní pořadí'!$I109="60 let a více",'Absolutní pořadí'!$J109="muž"),'Absolutní pořadí'!C109,"")</f>
        <v>0</v>
      </c>
      <c r="D109">
        <f>IF(AND('Absolutní pořadí'!$I109="60 let a více",'Absolutní pořadí'!$J109="muž"),'Absolutní pořadí'!D109,"")</f>
        <v>0</v>
      </c>
      <c r="E109">
        <f>IF(AND('Absolutní pořadí'!$I109="60 let a více",'Absolutní pořadí'!$J109="muž"),'Absolutní pořadí'!E109,"")</f>
        <v>0</v>
      </c>
      <c r="F109">
        <f>IF(AND('Absolutní pořadí'!$I109="60 let a více",'Absolutní pořadí'!$J109="muž"),'Absolutní pořadí'!F109,"")</f>
        <v>0</v>
      </c>
      <c r="G109">
        <f>IF(AND('Absolutní pořadí'!$I109="60 let a více",'Absolutní pořadí'!$J109="muž"),'Absolutní pořadí'!G109,"")</f>
        <v>0</v>
      </c>
      <c r="H109">
        <f>IF(AND('Absolutní pořadí'!$I109="60 let a více",'Absolutní pořadí'!$J109="muž"),'Absolutní pořadí'!H109,"")</f>
        <v>0</v>
      </c>
    </row>
    <row r="110" spans="1:8" ht="14.25">
      <c r="A110" s="8">
        <v>105</v>
      </c>
      <c r="B110">
        <f>IF(AND('Absolutní pořadí'!$I110="60 let a více",'Absolutní pořadí'!$J110="muž"),'Absolutní pořadí'!B110,"")</f>
        <v>0</v>
      </c>
      <c r="C110">
        <f>IF(AND('Absolutní pořadí'!$I110="60 let a více",'Absolutní pořadí'!$J110="muž"),'Absolutní pořadí'!C110,"")</f>
        <v>0</v>
      </c>
      <c r="D110">
        <f>IF(AND('Absolutní pořadí'!$I110="60 let a více",'Absolutní pořadí'!$J110="muž"),'Absolutní pořadí'!D110,"")</f>
        <v>0</v>
      </c>
      <c r="E110">
        <f>IF(AND('Absolutní pořadí'!$I110="60 let a více",'Absolutní pořadí'!$J110="muž"),'Absolutní pořadí'!E110,"")</f>
        <v>0</v>
      </c>
      <c r="F110">
        <f>IF(AND('Absolutní pořadí'!$I110="60 let a více",'Absolutní pořadí'!$J110="muž"),'Absolutní pořadí'!F110,"")</f>
        <v>0</v>
      </c>
      <c r="G110">
        <f>IF(AND('Absolutní pořadí'!$I110="60 let a více",'Absolutní pořadí'!$J110="muž"),'Absolutní pořadí'!G110,"")</f>
        <v>0</v>
      </c>
      <c r="H110">
        <f>IF(AND('Absolutní pořadí'!$I110="60 let a více",'Absolutní pořadí'!$J110="muž"),'Absolutní pořadí'!H110,"")</f>
        <v>0</v>
      </c>
    </row>
    <row r="111" spans="1:8" ht="14.25">
      <c r="A111" s="8">
        <v>106</v>
      </c>
      <c r="B111">
        <f>IF(AND('Absolutní pořadí'!$I111="60 let a více",'Absolutní pořadí'!$J111="muž"),'Absolutní pořadí'!B111,"")</f>
        <v>0</v>
      </c>
      <c r="C111">
        <f>IF(AND('Absolutní pořadí'!$I111="60 let a více",'Absolutní pořadí'!$J111="muž"),'Absolutní pořadí'!C111,"")</f>
        <v>0</v>
      </c>
      <c r="D111">
        <f>IF(AND('Absolutní pořadí'!$I111="60 let a více",'Absolutní pořadí'!$J111="muž"),'Absolutní pořadí'!D111,"")</f>
        <v>0</v>
      </c>
      <c r="E111">
        <f>IF(AND('Absolutní pořadí'!$I111="60 let a více",'Absolutní pořadí'!$J111="muž"),'Absolutní pořadí'!E111,"")</f>
        <v>0</v>
      </c>
      <c r="F111">
        <f>IF(AND('Absolutní pořadí'!$I111="60 let a více",'Absolutní pořadí'!$J111="muž"),'Absolutní pořadí'!F111,"")</f>
        <v>0</v>
      </c>
      <c r="G111">
        <f>IF(AND('Absolutní pořadí'!$I111="60 let a více",'Absolutní pořadí'!$J111="muž"),'Absolutní pořadí'!G111,"")</f>
        <v>0</v>
      </c>
      <c r="H111">
        <f>IF(AND('Absolutní pořadí'!$I111="60 let a více",'Absolutní pořadí'!$J111="muž"),'Absolutní pořadí'!H111,"")</f>
        <v>0</v>
      </c>
    </row>
    <row r="112" spans="1:8" ht="14.25">
      <c r="A112" s="8">
        <v>107</v>
      </c>
      <c r="B112">
        <f>IF(AND('Absolutní pořadí'!$I112="60 let a více",'Absolutní pořadí'!$J112="muž"),'Absolutní pořadí'!B112,"")</f>
        <v>0</v>
      </c>
      <c r="C112">
        <f>IF(AND('Absolutní pořadí'!$I112="60 let a více",'Absolutní pořadí'!$J112="muž"),'Absolutní pořadí'!C112,"")</f>
        <v>0</v>
      </c>
      <c r="D112">
        <f>IF(AND('Absolutní pořadí'!$I112="60 let a více",'Absolutní pořadí'!$J112="muž"),'Absolutní pořadí'!D112,"")</f>
        <v>0</v>
      </c>
      <c r="E112">
        <f>IF(AND('Absolutní pořadí'!$I112="60 let a více",'Absolutní pořadí'!$J112="muž"),'Absolutní pořadí'!E112,"")</f>
        <v>0</v>
      </c>
      <c r="F112">
        <f>IF(AND('Absolutní pořadí'!$I112="60 let a více",'Absolutní pořadí'!$J112="muž"),'Absolutní pořadí'!F112,"")</f>
        <v>0</v>
      </c>
      <c r="G112">
        <f>IF(AND('Absolutní pořadí'!$I112="60 let a více",'Absolutní pořadí'!$J112="muž"),'Absolutní pořadí'!G112,"")</f>
        <v>0</v>
      </c>
      <c r="H112">
        <f>IF(AND('Absolutní pořadí'!$I112="60 let a více",'Absolutní pořadí'!$J112="muž"),'Absolutní pořadí'!H112,"")</f>
        <v>0</v>
      </c>
    </row>
    <row r="113" spans="1:8" ht="14.25">
      <c r="A113" s="8">
        <v>108</v>
      </c>
      <c r="B113">
        <f>IF(AND('Absolutní pořadí'!$I113="60 let a více",'Absolutní pořadí'!$J113="muž"),'Absolutní pořadí'!B113,"")</f>
        <v>0</v>
      </c>
      <c r="C113">
        <f>IF(AND('Absolutní pořadí'!$I113="60 let a více",'Absolutní pořadí'!$J113="muž"),'Absolutní pořadí'!C113,"")</f>
        <v>0</v>
      </c>
      <c r="D113">
        <f>IF(AND('Absolutní pořadí'!$I113="60 let a více",'Absolutní pořadí'!$J113="muž"),'Absolutní pořadí'!D113,"")</f>
        <v>0</v>
      </c>
      <c r="E113">
        <f>IF(AND('Absolutní pořadí'!$I113="60 let a více",'Absolutní pořadí'!$J113="muž"),'Absolutní pořadí'!E113,"")</f>
        <v>0</v>
      </c>
      <c r="F113">
        <f>IF(AND('Absolutní pořadí'!$I113="60 let a více",'Absolutní pořadí'!$J113="muž"),'Absolutní pořadí'!F113,"")</f>
        <v>0</v>
      </c>
      <c r="G113">
        <f>IF(AND('Absolutní pořadí'!$I113="60 let a více",'Absolutní pořadí'!$J113="muž"),'Absolutní pořadí'!G113,"")</f>
        <v>0</v>
      </c>
      <c r="H113">
        <f>IF(AND('Absolutní pořadí'!$I113="60 let a více",'Absolutní pořadí'!$J113="muž"),'Absolutní pořadí'!H113,"")</f>
        <v>0</v>
      </c>
    </row>
    <row r="114" spans="1:8" ht="14.25">
      <c r="A114" s="8">
        <v>109</v>
      </c>
      <c r="B114">
        <f>IF(AND('Absolutní pořadí'!$I114="60 let a více",'Absolutní pořadí'!$J114="muž"),'Absolutní pořadí'!B114,"")</f>
        <v>0</v>
      </c>
      <c r="C114">
        <f>IF(AND('Absolutní pořadí'!$I114="60 let a více",'Absolutní pořadí'!$J114="muž"),'Absolutní pořadí'!C114,"")</f>
        <v>0</v>
      </c>
      <c r="D114">
        <f>IF(AND('Absolutní pořadí'!$I114="60 let a více",'Absolutní pořadí'!$J114="muž"),'Absolutní pořadí'!D114,"")</f>
        <v>0</v>
      </c>
      <c r="E114">
        <f>IF(AND('Absolutní pořadí'!$I114="60 let a více",'Absolutní pořadí'!$J114="muž"),'Absolutní pořadí'!E114,"")</f>
        <v>0</v>
      </c>
      <c r="F114">
        <f>IF(AND('Absolutní pořadí'!$I114="60 let a více",'Absolutní pořadí'!$J114="muž"),'Absolutní pořadí'!F114,"")</f>
        <v>0</v>
      </c>
      <c r="G114">
        <f>IF(AND('Absolutní pořadí'!$I114="60 let a více",'Absolutní pořadí'!$J114="muž"),'Absolutní pořadí'!G114,"")</f>
        <v>0</v>
      </c>
      <c r="H114">
        <f>IF(AND('Absolutní pořadí'!$I114="60 let a více",'Absolutní pořadí'!$J114="muž"),'Absolutní pořadí'!H114,"")</f>
        <v>0</v>
      </c>
    </row>
    <row r="115" spans="1:8" ht="14.25">
      <c r="A115" s="8">
        <v>110</v>
      </c>
      <c r="B115">
        <f>IF(AND('Absolutní pořadí'!$I115="60 let a více",'Absolutní pořadí'!$J115="muž"),'Absolutní pořadí'!B115,"")</f>
        <v>0</v>
      </c>
      <c r="C115">
        <f>IF(AND('Absolutní pořadí'!$I115="60 let a více",'Absolutní pořadí'!$J115="muž"),'Absolutní pořadí'!C115,"")</f>
        <v>0</v>
      </c>
      <c r="D115">
        <f>IF(AND('Absolutní pořadí'!$I115="60 let a více",'Absolutní pořadí'!$J115="muž"),'Absolutní pořadí'!D115,"")</f>
        <v>0</v>
      </c>
      <c r="E115">
        <f>IF(AND('Absolutní pořadí'!$I115="60 let a více",'Absolutní pořadí'!$J115="muž"),'Absolutní pořadí'!E115,"")</f>
        <v>0</v>
      </c>
      <c r="F115">
        <f>IF(AND('Absolutní pořadí'!$I115="60 let a více",'Absolutní pořadí'!$J115="muž"),'Absolutní pořadí'!F115,"")</f>
        <v>0</v>
      </c>
      <c r="G115">
        <f>IF(AND('Absolutní pořadí'!$I115="60 let a více",'Absolutní pořadí'!$J115="muž"),'Absolutní pořadí'!G115,"")</f>
        <v>0</v>
      </c>
      <c r="H115">
        <f>IF(AND('Absolutní pořadí'!$I115="60 let a více",'Absolutní pořadí'!$J115="muž"),'Absolutní pořadí'!H115,"")</f>
        <v>0</v>
      </c>
    </row>
    <row r="116" spans="1:8" ht="14.25">
      <c r="A116" s="8">
        <v>111</v>
      </c>
      <c r="B116">
        <f>IF(AND('Absolutní pořadí'!$I116="60 let a více",'Absolutní pořadí'!$J116="muž"),'Absolutní pořadí'!B116,"")</f>
        <v>0</v>
      </c>
      <c r="C116">
        <f>IF(AND('Absolutní pořadí'!$I116="60 let a více",'Absolutní pořadí'!$J116="muž"),'Absolutní pořadí'!C116,"")</f>
        <v>0</v>
      </c>
      <c r="D116">
        <f>IF(AND('Absolutní pořadí'!$I116="60 let a více",'Absolutní pořadí'!$J116="muž"),'Absolutní pořadí'!D116,"")</f>
        <v>0</v>
      </c>
      <c r="E116">
        <f>IF(AND('Absolutní pořadí'!$I116="60 let a více",'Absolutní pořadí'!$J116="muž"),'Absolutní pořadí'!E116,"")</f>
        <v>0</v>
      </c>
      <c r="F116">
        <f>IF(AND('Absolutní pořadí'!$I116="60 let a více",'Absolutní pořadí'!$J116="muž"),'Absolutní pořadí'!F116,"")</f>
        <v>0</v>
      </c>
      <c r="G116">
        <f>IF(AND('Absolutní pořadí'!$I116="60 let a více",'Absolutní pořadí'!$J116="muž"),'Absolutní pořadí'!G116,"")</f>
        <v>0</v>
      </c>
      <c r="H116">
        <f>IF(AND('Absolutní pořadí'!$I116="60 let a více",'Absolutní pořadí'!$J116="muž"),'Absolutní pořadí'!H116,"")</f>
        <v>0</v>
      </c>
    </row>
    <row r="117" spans="1:8" ht="14.25">
      <c r="A117" s="8">
        <v>112</v>
      </c>
      <c r="B117">
        <f>IF(AND('Absolutní pořadí'!$I117="60 let a více",'Absolutní pořadí'!$J117="muž"),'Absolutní pořadí'!B117,"")</f>
        <v>0</v>
      </c>
      <c r="C117">
        <f>IF(AND('Absolutní pořadí'!$I117="60 let a více",'Absolutní pořadí'!$J117="muž"),'Absolutní pořadí'!C117,"")</f>
        <v>0</v>
      </c>
      <c r="D117">
        <f>IF(AND('Absolutní pořadí'!$I117="60 let a více",'Absolutní pořadí'!$J117="muž"),'Absolutní pořadí'!D117,"")</f>
        <v>0</v>
      </c>
      <c r="E117">
        <f>IF(AND('Absolutní pořadí'!$I117="60 let a více",'Absolutní pořadí'!$J117="muž"),'Absolutní pořadí'!E117,"")</f>
        <v>0</v>
      </c>
      <c r="F117">
        <f>IF(AND('Absolutní pořadí'!$I117="60 let a více",'Absolutní pořadí'!$J117="muž"),'Absolutní pořadí'!F117,"")</f>
        <v>0</v>
      </c>
      <c r="G117">
        <f>IF(AND('Absolutní pořadí'!$I117="60 let a více",'Absolutní pořadí'!$J117="muž"),'Absolutní pořadí'!G117,"")</f>
        <v>0</v>
      </c>
      <c r="H117">
        <f>IF(AND('Absolutní pořadí'!$I117="60 let a více",'Absolutní pořadí'!$J117="muž"),'Absolutní pořadí'!H117,"")</f>
        <v>0</v>
      </c>
    </row>
    <row r="118" spans="1:8" ht="14.25">
      <c r="A118" s="8">
        <v>113</v>
      </c>
      <c r="B118">
        <f>IF(AND('Absolutní pořadí'!$I118="60 let a více",'Absolutní pořadí'!$J118="muž"),'Absolutní pořadí'!B118,"")</f>
        <v>0</v>
      </c>
      <c r="C118">
        <f>IF(AND('Absolutní pořadí'!$I118="60 let a více",'Absolutní pořadí'!$J118="muž"),'Absolutní pořadí'!C118,"")</f>
        <v>0</v>
      </c>
      <c r="D118">
        <f>IF(AND('Absolutní pořadí'!$I118="60 let a více",'Absolutní pořadí'!$J118="muž"),'Absolutní pořadí'!D118,"")</f>
        <v>0</v>
      </c>
      <c r="E118">
        <f>IF(AND('Absolutní pořadí'!$I118="60 let a více",'Absolutní pořadí'!$J118="muž"),'Absolutní pořadí'!E118,"")</f>
        <v>0</v>
      </c>
      <c r="F118">
        <f>IF(AND('Absolutní pořadí'!$I118="60 let a více",'Absolutní pořadí'!$J118="muž"),'Absolutní pořadí'!F118,"")</f>
        <v>0</v>
      </c>
      <c r="G118">
        <f>IF(AND('Absolutní pořadí'!$I118="60 let a více",'Absolutní pořadí'!$J118="muž"),'Absolutní pořadí'!G118,"")</f>
        <v>0</v>
      </c>
      <c r="H118">
        <f>IF(AND('Absolutní pořadí'!$I118="60 let a více",'Absolutní pořadí'!$J118="muž"),'Absolutní pořadí'!H118,"")</f>
        <v>0</v>
      </c>
    </row>
    <row r="119" spans="1:8" ht="14.25">
      <c r="A119" s="8">
        <v>114</v>
      </c>
      <c r="B119">
        <f>IF(AND('Absolutní pořadí'!$I119="60 let a více",'Absolutní pořadí'!$J119="muž"),'Absolutní pořadí'!B119,"")</f>
        <v>0</v>
      </c>
      <c r="C119">
        <f>IF(AND('Absolutní pořadí'!$I119="60 let a více",'Absolutní pořadí'!$J119="muž"),'Absolutní pořadí'!C119,"")</f>
        <v>0</v>
      </c>
      <c r="D119">
        <f>IF(AND('Absolutní pořadí'!$I119="60 let a více",'Absolutní pořadí'!$J119="muž"),'Absolutní pořadí'!D119,"")</f>
        <v>0</v>
      </c>
      <c r="E119">
        <f>IF(AND('Absolutní pořadí'!$I119="60 let a více",'Absolutní pořadí'!$J119="muž"),'Absolutní pořadí'!E119,"")</f>
        <v>0</v>
      </c>
      <c r="F119">
        <f>IF(AND('Absolutní pořadí'!$I119="60 let a více",'Absolutní pořadí'!$J119="muž"),'Absolutní pořadí'!F119,"")</f>
        <v>0</v>
      </c>
      <c r="G119">
        <f>IF(AND('Absolutní pořadí'!$I119="60 let a více",'Absolutní pořadí'!$J119="muž"),'Absolutní pořadí'!G119,"")</f>
        <v>0</v>
      </c>
      <c r="H119">
        <f>IF(AND('Absolutní pořadí'!$I119="60 let a více",'Absolutní pořadí'!$J119="muž"),'Absolutní pořadí'!H119,"")</f>
        <v>0</v>
      </c>
    </row>
    <row r="120" spans="1:8" ht="14.25">
      <c r="A120" s="8">
        <v>115</v>
      </c>
      <c r="B120">
        <f>IF(AND('Absolutní pořadí'!$I120="60 let a více",'Absolutní pořadí'!$J120="muž"),'Absolutní pořadí'!B120,"")</f>
        <v>0</v>
      </c>
      <c r="C120">
        <f>IF(AND('Absolutní pořadí'!$I120="60 let a více",'Absolutní pořadí'!$J120="muž"),'Absolutní pořadí'!C120,"")</f>
        <v>0</v>
      </c>
      <c r="D120">
        <f>IF(AND('Absolutní pořadí'!$I120="60 let a více",'Absolutní pořadí'!$J120="muž"),'Absolutní pořadí'!D120,"")</f>
        <v>0</v>
      </c>
      <c r="E120">
        <f>IF(AND('Absolutní pořadí'!$I120="60 let a více",'Absolutní pořadí'!$J120="muž"),'Absolutní pořadí'!E120,"")</f>
        <v>0</v>
      </c>
      <c r="F120">
        <f>IF(AND('Absolutní pořadí'!$I120="60 let a více",'Absolutní pořadí'!$J120="muž"),'Absolutní pořadí'!F120,"")</f>
        <v>0</v>
      </c>
      <c r="G120">
        <f>IF(AND('Absolutní pořadí'!$I120="60 let a více",'Absolutní pořadí'!$J120="muž"),'Absolutní pořadí'!G120,"")</f>
        <v>0</v>
      </c>
      <c r="H120">
        <f>IF(AND('Absolutní pořadí'!$I120="60 let a více",'Absolutní pořadí'!$J120="muž"),'Absolutní pořadí'!H120,"")</f>
        <v>0</v>
      </c>
    </row>
    <row r="121" spans="1:8" ht="14.25">
      <c r="A121" s="8">
        <v>116</v>
      </c>
      <c r="B121">
        <f>IF(AND('Absolutní pořadí'!$I121="60 let a více",'Absolutní pořadí'!$J121="muž"),'Absolutní pořadí'!B121,"")</f>
        <v>0</v>
      </c>
      <c r="C121">
        <f>IF(AND('Absolutní pořadí'!$I121="60 let a více",'Absolutní pořadí'!$J121="muž"),'Absolutní pořadí'!C121,"")</f>
        <v>0</v>
      </c>
      <c r="D121">
        <f>IF(AND('Absolutní pořadí'!$I121="60 let a více",'Absolutní pořadí'!$J121="muž"),'Absolutní pořadí'!D121,"")</f>
        <v>0</v>
      </c>
      <c r="E121">
        <f>IF(AND('Absolutní pořadí'!$I121="60 let a více",'Absolutní pořadí'!$J121="muž"),'Absolutní pořadí'!E121,"")</f>
        <v>0</v>
      </c>
      <c r="F121">
        <f>IF(AND('Absolutní pořadí'!$I121="60 let a více",'Absolutní pořadí'!$J121="muž"),'Absolutní pořadí'!F121,"")</f>
        <v>0</v>
      </c>
      <c r="G121">
        <f>IF(AND('Absolutní pořadí'!$I121="60 let a více",'Absolutní pořadí'!$J121="muž"),'Absolutní pořadí'!G121,"")</f>
        <v>0</v>
      </c>
      <c r="H121">
        <f>IF(AND('Absolutní pořadí'!$I121="60 let a více",'Absolutní pořadí'!$J121="muž"),'Absolutní pořadí'!H121,"")</f>
        <v>0</v>
      </c>
    </row>
    <row r="122" spans="1:8" ht="14.25">
      <c r="A122" s="8">
        <v>117</v>
      </c>
      <c r="B122">
        <f>IF(AND('Absolutní pořadí'!$I122="60 let a více",'Absolutní pořadí'!$J122="muž"),'Absolutní pořadí'!B122,"")</f>
        <v>0</v>
      </c>
      <c r="C122">
        <f>IF(AND('Absolutní pořadí'!$I122="60 let a více",'Absolutní pořadí'!$J122="muž"),'Absolutní pořadí'!C122,"")</f>
        <v>0</v>
      </c>
      <c r="D122">
        <f>IF(AND('Absolutní pořadí'!$I122="60 let a více",'Absolutní pořadí'!$J122="muž"),'Absolutní pořadí'!D122,"")</f>
        <v>0</v>
      </c>
      <c r="E122">
        <f>IF(AND('Absolutní pořadí'!$I122="60 let a více",'Absolutní pořadí'!$J122="muž"),'Absolutní pořadí'!E122,"")</f>
        <v>0</v>
      </c>
      <c r="F122">
        <f>IF(AND('Absolutní pořadí'!$I122="60 let a více",'Absolutní pořadí'!$J122="muž"),'Absolutní pořadí'!F122,"")</f>
        <v>0</v>
      </c>
      <c r="G122">
        <f>IF(AND('Absolutní pořadí'!$I122="60 let a více",'Absolutní pořadí'!$J122="muž"),'Absolutní pořadí'!G122,"")</f>
        <v>0</v>
      </c>
      <c r="H122">
        <f>IF(AND('Absolutní pořadí'!$I122="60 let a více",'Absolutní pořadí'!$J122="muž"),'Absolutní pořadí'!H122,"")</f>
        <v>0</v>
      </c>
    </row>
    <row r="123" spans="1:8" ht="14.25">
      <c r="A123" s="8">
        <v>118</v>
      </c>
      <c r="B123">
        <f>IF(AND('Absolutní pořadí'!$I123="60 let a více",'Absolutní pořadí'!$J123="muž"),'Absolutní pořadí'!B123,"")</f>
        <v>0</v>
      </c>
      <c r="C123">
        <f>IF(AND('Absolutní pořadí'!$I123="60 let a více",'Absolutní pořadí'!$J123="muž"),'Absolutní pořadí'!C123,"")</f>
        <v>0</v>
      </c>
      <c r="D123">
        <f>IF(AND('Absolutní pořadí'!$I123="60 let a více",'Absolutní pořadí'!$J123="muž"),'Absolutní pořadí'!D123,"")</f>
        <v>0</v>
      </c>
      <c r="E123">
        <f>IF(AND('Absolutní pořadí'!$I123="60 let a více",'Absolutní pořadí'!$J123="muž"),'Absolutní pořadí'!E123,"")</f>
        <v>0</v>
      </c>
      <c r="F123">
        <f>IF(AND('Absolutní pořadí'!$I123="60 let a více",'Absolutní pořadí'!$J123="muž"),'Absolutní pořadí'!F123,"")</f>
        <v>0</v>
      </c>
      <c r="G123">
        <f>IF(AND('Absolutní pořadí'!$I123="60 let a více",'Absolutní pořadí'!$J123="muž"),'Absolutní pořadí'!G123,"")</f>
        <v>0</v>
      </c>
      <c r="H123">
        <f>IF(AND('Absolutní pořadí'!$I123="60 let a více",'Absolutní pořadí'!$J123="muž"),'Absolutní pořadí'!H123,"")</f>
        <v>0</v>
      </c>
    </row>
    <row r="124" spans="1:8" ht="14.25">
      <c r="A124" s="8">
        <v>119</v>
      </c>
      <c r="B124">
        <f>IF(AND('Absolutní pořadí'!$I124="60 let a více",'Absolutní pořadí'!$J124="muž"),'Absolutní pořadí'!B124,"")</f>
        <v>0</v>
      </c>
      <c r="C124">
        <f>IF(AND('Absolutní pořadí'!$I124="60 let a více",'Absolutní pořadí'!$J124="muž"),'Absolutní pořadí'!C124,"")</f>
        <v>0</v>
      </c>
      <c r="D124">
        <f>IF(AND('Absolutní pořadí'!$I124="60 let a více",'Absolutní pořadí'!$J124="muž"),'Absolutní pořadí'!D124,"")</f>
        <v>0</v>
      </c>
      <c r="E124">
        <f>IF(AND('Absolutní pořadí'!$I124="60 let a více",'Absolutní pořadí'!$J124="muž"),'Absolutní pořadí'!E124,"")</f>
        <v>0</v>
      </c>
      <c r="F124">
        <f>IF(AND('Absolutní pořadí'!$I124="60 let a více",'Absolutní pořadí'!$J124="muž"),'Absolutní pořadí'!F124,"")</f>
        <v>0</v>
      </c>
      <c r="G124">
        <f>IF(AND('Absolutní pořadí'!$I124="60 let a více",'Absolutní pořadí'!$J124="muž"),'Absolutní pořadí'!G124,"")</f>
        <v>0</v>
      </c>
      <c r="H124">
        <f>IF(AND('Absolutní pořadí'!$I124="60 let a více",'Absolutní pořadí'!$J124="muž"),'Absolutní pořadí'!H124,"")</f>
        <v>0</v>
      </c>
    </row>
    <row r="125" spans="1:8" ht="14.25">
      <c r="A125" s="8">
        <v>120</v>
      </c>
      <c r="B125">
        <f>IF(AND('Absolutní pořadí'!$I125="60 let a více",'Absolutní pořadí'!$J125="muž"),'Absolutní pořadí'!B125,"")</f>
        <v>0</v>
      </c>
      <c r="C125">
        <f>IF(AND('Absolutní pořadí'!$I125="60 let a více",'Absolutní pořadí'!$J125="muž"),'Absolutní pořadí'!C125,"")</f>
        <v>0</v>
      </c>
      <c r="D125">
        <f>IF(AND('Absolutní pořadí'!$I125="60 let a více",'Absolutní pořadí'!$J125="muž"),'Absolutní pořadí'!D125,"")</f>
        <v>0</v>
      </c>
      <c r="E125">
        <f>IF(AND('Absolutní pořadí'!$I125="60 let a více",'Absolutní pořadí'!$J125="muž"),'Absolutní pořadí'!E125,"")</f>
        <v>0</v>
      </c>
      <c r="F125">
        <f>IF(AND('Absolutní pořadí'!$I125="60 let a více",'Absolutní pořadí'!$J125="muž"),'Absolutní pořadí'!F125,"")</f>
        <v>0</v>
      </c>
      <c r="G125">
        <f>IF(AND('Absolutní pořadí'!$I125="60 let a více",'Absolutní pořadí'!$J125="muž"),'Absolutní pořadí'!G125,"")</f>
        <v>0</v>
      </c>
      <c r="H125">
        <f>IF(AND('Absolutní pořadí'!$I125="60 let a více",'Absolutní pořadí'!$J125="muž"),'Absolutní pořadí'!H125,"")</f>
        <v>0</v>
      </c>
    </row>
    <row r="126" spans="1:8" ht="14.25">
      <c r="A126" s="8">
        <v>121</v>
      </c>
      <c r="B126">
        <f>IF(AND('Absolutní pořadí'!$I126="60 let a více",'Absolutní pořadí'!$J126="muž"),'Absolutní pořadí'!B126,"")</f>
        <v>0</v>
      </c>
      <c r="C126">
        <f>IF(AND('Absolutní pořadí'!$I126="60 let a více",'Absolutní pořadí'!$J126="muž"),'Absolutní pořadí'!C126,"")</f>
        <v>0</v>
      </c>
      <c r="D126">
        <f>IF(AND('Absolutní pořadí'!$I126="60 let a více",'Absolutní pořadí'!$J126="muž"),'Absolutní pořadí'!D126,"")</f>
        <v>0</v>
      </c>
      <c r="E126">
        <f>IF(AND('Absolutní pořadí'!$I126="60 let a více",'Absolutní pořadí'!$J126="muž"),'Absolutní pořadí'!E126,"")</f>
        <v>0</v>
      </c>
      <c r="F126">
        <f>IF(AND('Absolutní pořadí'!$I126="60 let a více",'Absolutní pořadí'!$J126="muž"),'Absolutní pořadí'!F126,"")</f>
        <v>0</v>
      </c>
      <c r="G126">
        <f>IF(AND('Absolutní pořadí'!$I126="60 let a více",'Absolutní pořadí'!$J126="muž"),'Absolutní pořadí'!G126,"")</f>
        <v>0</v>
      </c>
      <c r="H126">
        <f>IF(AND('Absolutní pořadí'!$I126="60 let a více",'Absolutní pořadí'!$J126="muž"),'Absolutní pořadí'!H126,"")</f>
        <v>0</v>
      </c>
    </row>
    <row r="127" spans="1:8" ht="14.25">
      <c r="A127" s="8">
        <v>122</v>
      </c>
      <c r="B127">
        <f>IF(AND('Absolutní pořadí'!$I127="60 let a více",'Absolutní pořadí'!$J127="muž"),'Absolutní pořadí'!B127,"")</f>
        <v>0</v>
      </c>
      <c r="C127">
        <f>IF(AND('Absolutní pořadí'!$I127="60 let a více",'Absolutní pořadí'!$J127="muž"),'Absolutní pořadí'!C127,"")</f>
        <v>0</v>
      </c>
      <c r="D127">
        <f>IF(AND('Absolutní pořadí'!$I127="60 let a více",'Absolutní pořadí'!$J127="muž"),'Absolutní pořadí'!D127,"")</f>
        <v>0</v>
      </c>
      <c r="E127">
        <f>IF(AND('Absolutní pořadí'!$I127="60 let a více",'Absolutní pořadí'!$J127="muž"),'Absolutní pořadí'!E127,"")</f>
        <v>0</v>
      </c>
      <c r="F127">
        <f>IF(AND('Absolutní pořadí'!$I127="60 let a více",'Absolutní pořadí'!$J127="muž"),'Absolutní pořadí'!F127,"")</f>
        <v>0</v>
      </c>
      <c r="G127">
        <f>IF(AND('Absolutní pořadí'!$I127="60 let a více",'Absolutní pořadí'!$J127="muž"),'Absolutní pořadí'!G127,"")</f>
        <v>0</v>
      </c>
      <c r="H127">
        <f>IF(AND('Absolutní pořadí'!$I127="60 let a více",'Absolutní pořadí'!$J127="muž"),'Absolutní pořadí'!H127,"")</f>
        <v>0</v>
      </c>
    </row>
    <row r="128" spans="1:8" ht="14.25">
      <c r="A128" s="8">
        <v>123</v>
      </c>
      <c r="B128">
        <f>IF(AND('Absolutní pořadí'!$I128="60 let a více",'Absolutní pořadí'!$J128="muž"),'Absolutní pořadí'!B128,"")</f>
        <v>0</v>
      </c>
      <c r="C128">
        <f>IF(AND('Absolutní pořadí'!$I128="60 let a více",'Absolutní pořadí'!$J128="muž"),'Absolutní pořadí'!C128,"")</f>
        <v>0</v>
      </c>
      <c r="D128">
        <f>IF(AND('Absolutní pořadí'!$I128="60 let a více",'Absolutní pořadí'!$J128="muž"),'Absolutní pořadí'!D128,"")</f>
        <v>0</v>
      </c>
      <c r="E128">
        <f>IF(AND('Absolutní pořadí'!$I128="60 let a více",'Absolutní pořadí'!$J128="muž"),'Absolutní pořadí'!E128,"")</f>
        <v>0</v>
      </c>
      <c r="F128">
        <f>IF(AND('Absolutní pořadí'!$I128="60 let a více",'Absolutní pořadí'!$J128="muž"),'Absolutní pořadí'!F128,"")</f>
        <v>0</v>
      </c>
      <c r="G128">
        <f>IF(AND('Absolutní pořadí'!$I128="60 let a více",'Absolutní pořadí'!$J128="muž"),'Absolutní pořadí'!G128,"")</f>
        <v>0</v>
      </c>
      <c r="H128">
        <f>IF(AND('Absolutní pořadí'!$I128="60 let a více",'Absolutní pořadí'!$J128="muž"),'Absolutní pořadí'!H128,"")</f>
        <v>0</v>
      </c>
    </row>
    <row r="129" spans="1:8" ht="14.25">
      <c r="A129" s="8">
        <v>124</v>
      </c>
      <c r="B129">
        <f>IF(AND('Absolutní pořadí'!$I129="60 let a více",'Absolutní pořadí'!$J129="muž"),'Absolutní pořadí'!B129,"")</f>
        <v>0</v>
      </c>
      <c r="C129">
        <f>IF(AND('Absolutní pořadí'!$I129="60 let a více",'Absolutní pořadí'!$J129="muž"),'Absolutní pořadí'!C129,"")</f>
        <v>0</v>
      </c>
      <c r="D129">
        <f>IF(AND('Absolutní pořadí'!$I129="60 let a více",'Absolutní pořadí'!$J129="muž"),'Absolutní pořadí'!D129,"")</f>
        <v>0</v>
      </c>
      <c r="E129">
        <f>IF(AND('Absolutní pořadí'!$I129="60 let a více",'Absolutní pořadí'!$J129="muž"),'Absolutní pořadí'!E129,"")</f>
        <v>0</v>
      </c>
      <c r="F129">
        <f>IF(AND('Absolutní pořadí'!$I129="60 let a více",'Absolutní pořadí'!$J129="muž"),'Absolutní pořadí'!F129,"")</f>
        <v>0</v>
      </c>
      <c r="G129">
        <f>IF(AND('Absolutní pořadí'!$I129="60 let a více",'Absolutní pořadí'!$J129="muž"),'Absolutní pořadí'!G129,"")</f>
        <v>0</v>
      </c>
      <c r="H129">
        <f>IF(AND('Absolutní pořadí'!$I129="60 let a více",'Absolutní pořadí'!$J129="muž"),'Absolutní pořadí'!H129,"")</f>
        <v>0</v>
      </c>
    </row>
    <row r="130" spans="1:8" ht="14.25">
      <c r="A130" s="8">
        <v>125</v>
      </c>
      <c r="B130">
        <f>IF(AND('Absolutní pořadí'!$I130="60 let a více",'Absolutní pořadí'!$J130="muž"),'Absolutní pořadí'!B130,"")</f>
        <v>0</v>
      </c>
      <c r="C130">
        <f>IF(AND('Absolutní pořadí'!$I130="60 let a více",'Absolutní pořadí'!$J130="muž"),'Absolutní pořadí'!C130,"")</f>
        <v>0</v>
      </c>
      <c r="D130">
        <f>IF(AND('Absolutní pořadí'!$I130="60 let a více",'Absolutní pořadí'!$J130="muž"),'Absolutní pořadí'!D130,"")</f>
        <v>0</v>
      </c>
      <c r="E130">
        <f>IF(AND('Absolutní pořadí'!$I130="60 let a více",'Absolutní pořadí'!$J130="muž"),'Absolutní pořadí'!E130,"")</f>
        <v>0</v>
      </c>
      <c r="F130">
        <f>IF(AND('Absolutní pořadí'!$I130="60 let a více",'Absolutní pořadí'!$J130="muž"),'Absolutní pořadí'!F130,"")</f>
        <v>0</v>
      </c>
      <c r="G130">
        <f>IF(AND('Absolutní pořadí'!$I130="60 let a více",'Absolutní pořadí'!$J130="muž"),'Absolutní pořadí'!G130,"")</f>
        <v>0</v>
      </c>
      <c r="H130">
        <f>IF(AND('Absolutní pořadí'!$I130="60 let a více",'Absolutní pořadí'!$J130="muž"),'Absolutní pořadí'!H130,"")</f>
        <v>0</v>
      </c>
    </row>
    <row r="131" spans="1:8" ht="14.25">
      <c r="A131" s="8">
        <v>126</v>
      </c>
      <c r="B131">
        <f>IF(AND('Absolutní pořadí'!$I131="60 let a více",'Absolutní pořadí'!$J131="muž"),'Absolutní pořadí'!B131,"")</f>
        <v>0</v>
      </c>
      <c r="C131">
        <f>IF(AND('Absolutní pořadí'!$I131="60 let a více",'Absolutní pořadí'!$J131="muž"),'Absolutní pořadí'!C131,"")</f>
        <v>0</v>
      </c>
      <c r="D131">
        <f>IF(AND('Absolutní pořadí'!$I131="60 let a více",'Absolutní pořadí'!$J131="muž"),'Absolutní pořadí'!D131,"")</f>
        <v>0</v>
      </c>
      <c r="E131">
        <f>IF(AND('Absolutní pořadí'!$I131="60 let a více",'Absolutní pořadí'!$J131="muž"),'Absolutní pořadí'!E131,"")</f>
        <v>0</v>
      </c>
      <c r="F131">
        <f>IF(AND('Absolutní pořadí'!$I131="60 let a více",'Absolutní pořadí'!$J131="muž"),'Absolutní pořadí'!F131,"")</f>
        <v>0</v>
      </c>
      <c r="G131">
        <f>IF(AND('Absolutní pořadí'!$I131="60 let a více",'Absolutní pořadí'!$J131="muž"),'Absolutní pořadí'!G131,"")</f>
        <v>0</v>
      </c>
      <c r="H131">
        <f>IF(AND('Absolutní pořadí'!$I131="60 let a více",'Absolutní pořadí'!$J131="muž"),'Absolutní pořadí'!H131,"")</f>
        <v>0</v>
      </c>
    </row>
    <row r="132" spans="1:8" ht="14.25">
      <c r="A132" s="8">
        <v>127</v>
      </c>
      <c r="B132">
        <f>IF(AND('Absolutní pořadí'!$I132="60 let a více",'Absolutní pořadí'!$J132="muž"),'Absolutní pořadí'!B132,"")</f>
        <v>0</v>
      </c>
      <c r="C132">
        <f>IF(AND('Absolutní pořadí'!$I132="60 let a více",'Absolutní pořadí'!$J132="muž"),'Absolutní pořadí'!C132,"")</f>
        <v>0</v>
      </c>
      <c r="D132">
        <f>IF(AND('Absolutní pořadí'!$I132="60 let a více",'Absolutní pořadí'!$J132="muž"),'Absolutní pořadí'!D132,"")</f>
        <v>0</v>
      </c>
      <c r="E132">
        <f>IF(AND('Absolutní pořadí'!$I132="60 let a více",'Absolutní pořadí'!$J132="muž"),'Absolutní pořadí'!E132,"")</f>
        <v>0</v>
      </c>
      <c r="F132">
        <f>IF(AND('Absolutní pořadí'!$I132="60 let a více",'Absolutní pořadí'!$J132="muž"),'Absolutní pořadí'!F132,"")</f>
        <v>0</v>
      </c>
      <c r="G132">
        <f>IF(AND('Absolutní pořadí'!$I132="60 let a více",'Absolutní pořadí'!$J132="muž"),'Absolutní pořadí'!G132,"")</f>
        <v>0</v>
      </c>
      <c r="H132">
        <f>IF(AND('Absolutní pořadí'!$I132="60 let a více",'Absolutní pořadí'!$J132="muž"),'Absolutní pořadí'!H132,"")</f>
        <v>0</v>
      </c>
    </row>
    <row r="133" spans="1:8" ht="14.25">
      <c r="A133" s="8">
        <v>128</v>
      </c>
      <c r="B133">
        <f>IF(AND('Absolutní pořadí'!$I133="60 let a více",'Absolutní pořadí'!$J133="muž"),'Absolutní pořadí'!B133,"")</f>
        <v>0</v>
      </c>
      <c r="C133">
        <f>IF(AND('Absolutní pořadí'!$I133="60 let a více",'Absolutní pořadí'!$J133="muž"),'Absolutní pořadí'!C133,"")</f>
        <v>0</v>
      </c>
      <c r="D133">
        <f>IF(AND('Absolutní pořadí'!$I133="60 let a více",'Absolutní pořadí'!$J133="muž"),'Absolutní pořadí'!D133,"")</f>
        <v>0</v>
      </c>
      <c r="E133">
        <f>IF(AND('Absolutní pořadí'!$I133="60 let a více",'Absolutní pořadí'!$J133="muž"),'Absolutní pořadí'!E133,"")</f>
        <v>0</v>
      </c>
      <c r="F133">
        <f>IF(AND('Absolutní pořadí'!$I133="60 let a více",'Absolutní pořadí'!$J133="muž"),'Absolutní pořadí'!F133,"")</f>
        <v>0</v>
      </c>
      <c r="G133">
        <f>IF(AND('Absolutní pořadí'!$I133="60 let a více",'Absolutní pořadí'!$J133="muž"),'Absolutní pořadí'!G133,"")</f>
        <v>0</v>
      </c>
      <c r="H133">
        <f>IF(AND('Absolutní pořadí'!$I133="60 let a více",'Absolutní pořadí'!$J133="muž"),'Absolutní pořadí'!H133,"")</f>
        <v>0</v>
      </c>
    </row>
    <row r="134" spans="1:8" ht="14.25">
      <c r="A134" s="8">
        <v>129</v>
      </c>
      <c r="B134">
        <f>IF(AND('Absolutní pořadí'!$I134="60 let a více",'Absolutní pořadí'!$J134="muž"),'Absolutní pořadí'!B134,"")</f>
        <v>0</v>
      </c>
      <c r="C134">
        <f>IF(AND('Absolutní pořadí'!$I134="60 let a více",'Absolutní pořadí'!$J134="muž"),'Absolutní pořadí'!C134,"")</f>
        <v>0</v>
      </c>
      <c r="D134">
        <f>IF(AND('Absolutní pořadí'!$I134="60 let a více",'Absolutní pořadí'!$J134="muž"),'Absolutní pořadí'!D134,"")</f>
        <v>0</v>
      </c>
      <c r="E134">
        <f>IF(AND('Absolutní pořadí'!$I134="60 let a více",'Absolutní pořadí'!$J134="muž"),'Absolutní pořadí'!E134,"")</f>
        <v>0</v>
      </c>
      <c r="F134">
        <f>IF(AND('Absolutní pořadí'!$I134="60 let a více",'Absolutní pořadí'!$J134="muž"),'Absolutní pořadí'!F134,"")</f>
        <v>0</v>
      </c>
      <c r="G134">
        <f>IF(AND('Absolutní pořadí'!$I134="60 let a více",'Absolutní pořadí'!$J134="muž"),'Absolutní pořadí'!G134,"")</f>
        <v>0</v>
      </c>
      <c r="H134">
        <f>IF(AND('Absolutní pořadí'!$I134="60 let a více",'Absolutní pořadí'!$J134="muž"),'Absolutní pořadí'!H134,"")</f>
        <v>0</v>
      </c>
    </row>
    <row r="135" spans="1:8" ht="14.25">
      <c r="A135" s="8">
        <v>130</v>
      </c>
      <c r="B135">
        <f>IF(AND('Absolutní pořadí'!$I135="60 let a více",'Absolutní pořadí'!$J135="muž"),'Absolutní pořadí'!B135,"")</f>
        <v>0</v>
      </c>
      <c r="C135">
        <f>IF(AND('Absolutní pořadí'!$I135="60 let a více",'Absolutní pořadí'!$J135="muž"),'Absolutní pořadí'!C135,"")</f>
        <v>0</v>
      </c>
      <c r="D135">
        <f>IF(AND('Absolutní pořadí'!$I135="60 let a více",'Absolutní pořadí'!$J135="muž"),'Absolutní pořadí'!D135,"")</f>
        <v>0</v>
      </c>
      <c r="E135">
        <f>IF(AND('Absolutní pořadí'!$I135="60 let a více",'Absolutní pořadí'!$J135="muž"),'Absolutní pořadí'!E135,"")</f>
        <v>0</v>
      </c>
      <c r="F135">
        <f>IF(AND('Absolutní pořadí'!$I135="60 let a více",'Absolutní pořadí'!$J135="muž"),'Absolutní pořadí'!F135,"")</f>
        <v>0</v>
      </c>
      <c r="G135">
        <f>IF(AND('Absolutní pořadí'!$I135="60 let a více",'Absolutní pořadí'!$J135="muž"),'Absolutní pořadí'!G135,"")</f>
        <v>0</v>
      </c>
      <c r="H135">
        <f>IF(AND('Absolutní pořadí'!$I135="60 let a více",'Absolutní pořadí'!$J135="muž"),'Absolutní pořadí'!H135,"")</f>
        <v>0</v>
      </c>
    </row>
    <row r="136" spans="1:8" ht="14.25">
      <c r="A136" s="8">
        <v>131</v>
      </c>
      <c r="B136">
        <f>IF(AND('Absolutní pořadí'!$I136="60 let a více",'Absolutní pořadí'!$J136="muž"),'Absolutní pořadí'!B136,"")</f>
        <v>0</v>
      </c>
      <c r="C136">
        <f>IF(AND('Absolutní pořadí'!$I136="60 let a více",'Absolutní pořadí'!$J136="muž"),'Absolutní pořadí'!C136,"")</f>
        <v>0</v>
      </c>
      <c r="D136">
        <f>IF(AND('Absolutní pořadí'!$I136="60 let a více",'Absolutní pořadí'!$J136="muž"),'Absolutní pořadí'!D136,"")</f>
        <v>0</v>
      </c>
      <c r="E136">
        <f>IF(AND('Absolutní pořadí'!$I136="60 let a více",'Absolutní pořadí'!$J136="muž"),'Absolutní pořadí'!E136,"")</f>
        <v>0</v>
      </c>
      <c r="F136">
        <f>IF(AND('Absolutní pořadí'!$I136="60 let a více",'Absolutní pořadí'!$J136="muž"),'Absolutní pořadí'!F136,"")</f>
        <v>0</v>
      </c>
      <c r="G136">
        <f>IF(AND('Absolutní pořadí'!$I136="60 let a více",'Absolutní pořadí'!$J136="muž"),'Absolutní pořadí'!G136,"")</f>
        <v>0</v>
      </c>
      <c r="H136">
        <f>IF(AND('Absolutní pořadí'!$I136="60 let a více",'Absolutní pořadí'!$J136="muž"),'Absolutní pořadí'!H136,"")</f>
        <v>0</v>
      </c>
    </row>
    <row r="137" spans="1:8" ht="14.25">
      <c r="A137" s="8">
        <v>132</v>
      </c>
      <c r="B137">
        <f>IF(AND('Absolutní pořadí'!$I137="60 let a více",'Absolutní pořadí'!$J137="muž"),'Absolutní pořadí'!B137,"")</f>
        <v>0</v>
      </c>
      <c r="C137">
        <f>IF(AND('Absolutní pořadí'!$I137="60 let a více",'Absolutní pořadí'!$J137="muž"),'Absolutní pořadí'!C137,"")</f>
        <v>0</v>
      </c>
      <c r="D137">
        <f>IF(AND('Absolutní pořadí'!$I137="60 let a více",'Absolutní pořadí'!$J137="muž"),'Absolutní pořadí'!D137,"")</f>
        <v>0</v>
      </c>
      <c r="E137">
        <f>IF(AND('Absolutní pořadí'!$I137="60 let a více",'Absolutní pořadí'!$J137="muž"),'Absolutní pořadí'!E137,"")</f>
        <v>0</v>
      </c>
      <c r="F137">
        <f>IF(AND('Absolutní pořadí'!$I137="60 let a více",'Absolutní pořadí'!$J137="muž"),'Absolutní pořadí'!F137,"")</f>
        <v>0</v>
      </c>
      <c r="G137">
        <f>IF(AND('Absolutní pořadí'!$I137="60 let a více",'Absolutní pořadí'!$J137="muž"),'Absolutní pořadí'!G137,"")</f>
        <v>0</v>
      </c>
      <c r="H137">
        <f>IF(AND('Absolutní pořadí'!$I137="60 let a více",'Absolutní pořadí'!$J137="muž"),'Absolutní pořadí'!H137,"")</f>
        <v>0</v>
      </c>
    </row>
    <row r="138" spans="1:8" ht="14.25">
      <c r="A138" s="8">
        <v>133</v>
      </c>
      <c r="B138">
        <f>IF(AND('Absolutní pořadí'!$I138="60 let a více",'Absolutní pořadí'!$J138="muž"),'Absolutní pořadí'!B138,"")</f>
        <v>0</v>
      </c>
      <c r="C138">
        <f>IF(AND('Absolutní pořadí'!$I138="60 let a více",'Absolutní pořadí'!$J138="muž"),'Absolutní pořadí'!C138,"")</f>
        <v>0</v>
      </c>
      <c r="D138">
        <f>IF(AND('Absolutní pořadí'!$I138="60 let a více",'Absolutní pořadí'!$J138="muž"),'Absolutní pořadí'!D138,"")</f>
        <v>0</v>
      </c>
      <c r="E138">
        <f>IF(AND('Absolutní pořadí'!$I138="60 let a více",'Absolutní pořadí'!$J138="muž"),'Absolutní pořadí'!E138,"")</f>
        <v>0</v>
      </c>
      <c r="F138">
        <f>IF(AND('Absolutní pořadí'!$I138="60 let a více",'Absolutní pořadí'!$J138="muž"),'Absolutní pořadí'!F138,"")</f>
        <v>0</v>
      </c>
      <c r="G138">
        <f>IF(AND('Absolutní pořadí'!$I138="60 let a více",'Absolutní pořadí'!$J138="muž"),'Absolutní pořadí'!G138,"")</f>
        <v>0</v>
      </c>
      <c r="H138">
        <f>IF(AND('Absolutní pořadí'!$I138="60 let a více",'Absolutní pořadí'!$J138="muž"),'Absolutní pořadí'!H138,"")</f>
        <v>0</v>
      </c>
    </row>
    <row r="139" spans="1:8" ht="14.25">
      <c r="A139" s="8">
        <v>134</v>
      </c>
      <c r="B139">
        <f>IF(AND('Absolutní pořadí'!$I139="60 let a více",'Absolutní pořadí'!$J139="muž"),'Absolutní pořadí'!B139,"")</f>
        <v>0</v>
      </c>
      <c r="C139">
        <f>IF(AND('Absolutní pořadí'!$I139="60 let a více",'Absolutní pořadí'!$J139="muž"),'Absolutní pořadí'!C139,"")</f>
        <v>0</v>
      </c>
      <c r="D139">
        <f>IF(AND('Absolutní pořadí'!$I139="60 let a více",'Absolutní pořadí'!$J139="muž"),'Absolutní pořadí'!D139,"")</f>
        <v>0</v>
      </c>
      <c r="E139">
        <f>IF(AND('Absolutní pořadí'!$I139="60 let a více",'Absolutní pořadí'!$J139="muž"),'Absolutní pořadí'!E139,"")</f>
        <v>0</v>
      </c>
      <c r="F139">
        <f>IF(AND('Absolutní pořadí'!$I139="60 let a více",'Absolutní pořadí'!$J139="muž"),'Absolutní pořadí'!F139,"")</f>
        <v>0</v>
      </c>
      <c r="G139">
        <f>IF(AND('Absolutní pořadí'!$I139="60 let a více",'Absolutní pořadí'!$J139="muž"),'Absolutní pořadí'!G139,"")</f>
        <v>0</v>
      </c>
      <c r="H139">
        <f>IF(AND('Absolutní pořadí'!$I139="60 let a více",'Absolutní pořadí'!$J139="muž"),'Absolutní pořadí'!H139,"")</f>
        <v>0</v>
      </c>
    </row>
    <row r="140" spans="1:8" ht="14.25">
      <c r="A140" s="8">
        <v>135</v>
      </c>
      <c r="B140">
        <f>IF(AND('Absolutní pořadí'!$I140="60 let a více",'Absolutní pořadí'!$J140="muž"),'Absolutní pořadí'!B140,"")</f>
        <v>0</v>
      </c>
      <c r="C140">
        <f>IF(AND('Absolutní pořadí'!$I140="60 let a více",'Absolutní pořadí'!$J140="muž"),'Absolutní pořadí'!C140,"")</f>
        <v>0</v>
      </c>
      <c r="D140">
        <f>IF(AND('Absolutní pořadí'!$I140="60 let a více",'Absolutní pořadí'!$J140="muž"),'Absolutní pořadí'!D140,"")</f>
        <v>0</v>
      </c>
      <c r="E140">
        <f>IF(AND('Absolutní pořadí'!$I140="60 let a více",'Absolutní pořadí'!$J140="muž"),'Absolutní pořadí'!E140,"")</f>
        <v>0</v>
      </c>
      <c r="F140">
        <f>IF(AND('Absolutní pořadí'!$I140="60 let a více",'Absolutní pořadí'!$J140="muž"),'Absolutní pořadí'!F140,"")</f>
        <v>0</v>
      </c>
      <c r="G140">
        <f>IF(AND('Absolutní pořadí'!$I140="60 let a více",'Absolutní pořadí'!$J140="muž"),'Absolutní pořadí'!G140,"")</f>
        <v>0</v>
      </c>
      <c r="H140">
        <f>IF(AND('Absolutní pořadí'!$I140="60 let a více",'Absolutní pořadí'!$J140="muž"),'Absolutní pořadí'!H140,"")</f>
        <v>0</v>
      </c>
    </row>
    <row r="141" spans="1:8" ht="14.25">
      <c r="A141" s="8">
        <v>136</v>
      </c>
      <c r="B141">
        <f>IF(AND('Absolutní pořadí'!$I141="60 let a více",'Absolutní pořadí'!$J141="muž"),'Absolutní pořadí'!B141,"")</f>
        <v>0</v>
      </c>
      <c r="C141">
        <f>IF(AND('Absolutní pořadí'!$I141="60 let a více",'Absolutní pořadí'!$J141="muž"),'Absolutní pořadí'!C141,"")</f>
        <v>0</v>
      </c>
      <c r="D141">
        <f>IF(AND('Absolutní pořadí'!$I141="60 let a více",'Absolutní pořadí'!$J141="muž"),'Absolutní pořadí'!D141,"")</f>
        <v>0</v>
      </c>
      <c r="E141">
        <f>IF(AND('Absolutní pořadí'!$I141="60 let a více",'Absolutní pořadí'!$J141="muž"),'Absolutní pořadí'!E141,"")</f>
        <v>0</v>
      </c>
      <c r="F141">
        <f>IF(AND('Absolutní pořadí'!$I141="60 let a více",'Absolutní pořadí'!$J141="muž"),'Absolutní pořadí'!F141,"")</f>
        <v>0</v>
      </c>
      <c r="G141">
        <f>IF(AND('Absolutní pořadí'!$I141="60 let a více",'Absolutní pořadí'!$J141="muž"),'Absolutní pořadí'!G141,"")</f>
        <v>0</v>
      </c>
      <c r="H141">
        <f>IF(AND('Absolutní pořadí'!$I141="60 let a více",'Absolutní pořadí'!$J141="muž"),'Absolutní pořadí'!H141,"")</f>
        <v>0</v>
      </c>
    </row>
    <row r="142" spans="1:8" ht="14.25">
      <c r="A142" s="8">
        <v>137</v>
      </c>
      <c r="B142">
        <f>IF(AND('Absolutní pořadí'!$I142="60 let a více",'Absolutní pořadí'!$J142="muž"),'Absolutní pořadí'!B142,"")</f>
        <v>0</v>
      </c>
      <c r="C142">
        <f>IF(AND('Absolutní pořadí'!$I142="60 let a více",'Absolutní pořadí'!$J142="muž"),'Absolutní pořadí'!C142,"")</f>
        <v>0</v>
      </c>
      <c r="D142">
        <f>IF(AND('Absolutní pořadí'!$I142="60 let a více",'Absolutní pořadí'!$J142="muž"),'Absolutní pořadí'!D142,"")</f>
        <v>0</v>
      </c>
      <c r="E142">
        <f>IF(AND('Absolutní pořadí'!$I142="60 let a více",'Absolutní pořadí'!$J142="muž"),'Absolutní pořadí'!E142,"")</f>
        <v>0</v>
      </c>
      <c r="F142">
        <f>IF(AND('Absolutní pořadí'!$I142="60 let a více",'Absolutní pořadí'!$J142="muž"),'Absolutní pořadí'!F142,"")</f>
        <v>0</v>
      </c>
      <c r="G142">
        <f>IF(AND('Absolutní pořadí'!$I142="60 let a více",'Absolutní pořadí'!$J142="muž"),'Absolutní pořadí'!G142,"")</f>
        <v>0</v>
      </c>
      <c r="H142">
        <f>IF(AND('Absolutní pořadí'!$I142="60 let a více",'Absolutní pořadí'!$J142="muž"),'Absolutní pořadí'!H142,"")</f>
        <v>0</v>
      </c>
    </row>
    <row r="143" spans="1:8" ht="14.25">
      <c r="A143" s="8">
        <v>138</v>
      </c>
      <c r="B143">
        <f>IF(AND('Absolutní pořadí'!$I143="60 let a více",'Absolutní pořadí'!$J143="muž"),'Absolutní pořadí'!B143,"")</f>
        <v>0</v>
      </c>
      <c r="C143">
        <f>IF(AND('Absolutní pořadí'!$I143="60 let a více",'Absolutní pořadí'!$J143="muž"),'Absolutní pořadí'!C143,"")</f>
        <v>0</v>
      </c>
      <c r="D143">
        <f>IF(AND('Absolutní pořadí'!$I143="60 let a více",'Absolutní pořadí'!$J143="muž"),'Absolutní pořadí'!D143,"")</f>
        <v>0</v>
      </c>
      <c r="E143">
        <f>IF(AND('Absolutní pořadí'!$I143="60 let a více",'Absolutní pořadí'!$J143="muž"),'Absolutní pořadí'!E143,"")</f>
        <v>0</v>
      </c>
      <c r="F143">
        <f>IF(AND('Absolutní pořadí'!$I143="60 let a více",'Absolutní pořadí'!$J143="muž"),'Absolutní pořadí'!F143,"")</f>
        <v>0</v>
      </c>
      <c r="G143">
        <f>IF(AND('Absolutní pořadí'!$I143="60 let a více",'Absolutní pořadí'!$J143="muž"),'Absolutní pořadí'!G143,"")</f>
        <v>0</v>
      </c>
      <c r="H143">
        <f>IF(AND('Absolutní pořadí'!$I143="60 let a více",'Absolutní pořadí'!$J143="muž"),'Absolutní pořadí'!H143,"")</f>
        <v>0</v>
      </c>
    </row>
    <row r="144" spans="1:8" ht="14.25">
      <c r="A144" s="8">
        <v>139</v>
      </c>
      <c r="B144">
        <f>IF(AND('Absolutní pořadí'!$I144="60 let a více",'Absolutní pořadí'!$J144="muž"),'Absolutní pořadí'!B144,"")</f>
        <v>0</v>
      </c>
      <c r="C144">
        <f>IF(AND('Absolutní pořadí'!$I144="60 let a více",'Absolutní pořadí'!$J144="muž"),'Absolutní pořadí'!C144,"")</f>
        <v>0</v>
      </c>
      <c r="D144">
        <f>IF(AND('Absolutní pořadí'!$I144="60 let a více",'Absolutní pořadí'!$J144="muž"),'Absolutní pořadí'!D144,"")</f>
        <v>0</v>
      </c>
      <c r="E144">
        <f>IF(AND('Absolutní pořadí'!$I144="60 let a více",'Absolutní pořadí'!$J144="muž"),'Absolutní pořadí'!E144,"")</f>
        <v>0</v>
      </c>
      <c r="F144">
        <f>IF(AND('Absolutní pořadí'!$I144="60 let a více",'Absolutní pořadí'!$J144="muž"),'Absolutní pořadí'!F144,"")</f>
        <v>0</v>
      </c>
      <c r="G144">
        <f>IF(AND('Absolutní pořadí'!$I144="60 let a více",'Absolutní pořadí'!$J144="muž"),'Absolutní pořadí'!G144,"")</f>
        <v>0</v>
      </c>
      <c r="H144">
        <f>IF(AND('Absolutní pořadí'!$I144="60 let a více",'Absolutní pořadí'!$J144="muž"),'Absolutní pořadí'!H144,"")</f>
        <v>0</v>
      </c>
    </row>
    <row r="145" spans="1:8" ht="14.25">
      <c r="A145" s="8">
        <v>140</v>
      </c>
      <c r="B145">
        <f>IF(AND('Absolutní pořadí'!$I145="60 let a více",'Absolutní pořadí'!$J145="muž"),'Absolutní pořadí'!B145,"")</f>
        <v>0</v>
      </c>
      <c r="C145">
        <f>IF(AND('Absolutní pořadí'!$I145="60 let a více",'Absolutní pořadí'!$J145="muž"),'Absolutní pořadí'!C145,"")</f>
        <v>0</v>
      </c>
      <c r="D145">
        <f>IF(AND('Absolutní pořadí'!$I145="60 let a více",'Absolutní pořadí'!$J145="muž"),'Absolutní pořadí'!D145,"")</f>
        <v>0</v>
      </c>
      <c r="E145">
        <f>IF(AND('Absolutní pořadí'!$I145="60 let a více",'Absolutní pořadí'!$J145="muž"),'Absolutní pořadí'!E145,"")</f>
        <v>0</v>
      </c>
      <c r="F145">
        <f>IF(AND('Absolutní pořadí'!$I145="60 let a více",'Absolutní pořadí'!$J145="muž"),'Absolutní pořadí'!F145,"")</f>
        <v>0</v>
      </c>
      <c r="G145">
        <f>IF(AND('Absolutní pořadí'!$I145="60 let a více",'Absolutní pořadí'!$J145="muž"),'Absolutní pořadí'!G145,"")</f>
        <v>0</v>
      </c>
      <c r="H145">
        <f>IF(AND('Absolutní pořadí'!$I145="60 let a více",'Absolutní pořadí'!$J145="muž"),'Absolutní pořadí'!H145,"")</f>
        <v>0</v>
      </c>
    </row>
    <row r="146" spans="1:8" ht="14.25">
      <c r="A146" s="8">
        <v>141</v>
      </c>
      <c r="B146">
        <f>IF(AND('Absolutní pořadí'!$I146="60 let a více",'Absolutní pořadí'!$J146="muž"),'Absolutní pořadí'!B146,"")</f>
        <v>0</v>
      </c>
      <c r="C146">
        <f>IF(AND('Absolutní pořadí'!$I146="60 let a více",'Absolutní pořadí'!$J146="muž"),'Absolutní pořadí'!C146,"")</f>
        <v>0</v>
      </c>
      <c r="D146">
        <f>IF(AND('Absolutní pořadí'!$I146="60 let a více",'Absolutní pořadí'!$J146="muž"),'Absolutní pořadí'!D146,"")</f>
        <v>0</v>
      </c>
      <c r="E146">
        <f>IF(AND('Absolutní pořadí'!$I146="60 let a více",'Absolutní pořadí'!$J146="muž"),'Absolutní pořadí'!E146,"")</f>
        <v>0</v>
      </c>
      <c r="F146">
        <f>IF(AND('Absolutní pořadí'!$I146="60 let a více",'Absolutní pořadí'!$J146="muž"),'Absolutní pořadí'!F146,"")</f>
        <v>0</v>
      </c>
      <c r="G146">
        <f>IF(AND('Absolutní pořadí'!$I146="60 let a více",'Absolutní pořadí'!$J146="muž"),'Absolutní pořadí'!G146,"")</f>
        <v>0</v>
      </c>
      <c r="H146">
        <f>IF(AND('Absolutní pořadí'!$I146="60 let a více",'Absolutní pořadí'!$J146="muž"),'Absolutní pořadí'!H146,"")</f>
        <v>0</v>
      </c>
    </row>
    <row r="147" spans="1:8" ht="14.25">
      <c r="A147" s="8">
        <v>142</v>
      </c>
      <c r="B147">
        <f>IF(AND('Absolutní pořadí'!$I147="60 let a více",'Absolutní pořadí'!$J147="muž"),'Absolutní pořadí'!B147,"")</f>
        <v>0</v>
      </c>
      <c r="C147">
        <f>IF(AND('Absolutní pořadí'!$I147="60 let a více",'Absolutní pořadí'!$J147="muž"),'Absolutní pořadí'!C147,"")</f>
        <v>0</v>
      </c>
      <c r="D147">
        <f>IF(AND('Absolutní pořadí'!$I147="60 let a více",'Absolutní pořadí'!$J147="muž"),'Absolutní pořadí'!D147,"")</f>
        <v>0</v>
      </c>
      <c r="E147">
        <f>IF(AND('Absolutní pořadí'!$I147="60 let a více",'Absolutní pořadí'!$J147="muž"),'Absolutní pořadí'!E147,"")</f>
        <v>0</v>
      </c>
      <c r="F147">
        <f>IF(AND('Absolutní pořadí'!$I147="60 let a více",'Absolutní pořadí'!$J147="muž"),'Absolutní pořadí'!F147,"")</f>
        <v>0</v>
      </c>
      <c r="G147">
        <f>IF(AND('Absolutní pořadí'!$I147="60 let a více",'Absolutní pořadí'!$J147="muž"),'Absolutní pořadí'!G147,"")</f>
        <v>0</v>
      </c>
      <c r="H147">
        <f>IF(AND('Absolutní pořadí'!$I147="60 let a více",'Absolutní pořadí'!$J147="muž"),'Absolutní pořadí'!H147,"")</f>
        <v>0</v>
      </c>
    </row>
    <row r="148" spans="1:8" ht="14.25">
      <c r="A148" s="8">
        <v>143</v>
      </c>
      <c r="B148">
        <f>IF(AND('Absolutní pořadí'!$I148="60 let a více",'Absolutní pořadí'!$J148="muž"),'Absolutní pořadí'!B148,"")</f>
        <v>0</v>
      </c>
      <c r="C148">
        <f>IF(AND('Absolutní pořadí'!$I148="60 let a více",'Absolutní pořadí'!$J148="muž"),'Absolutní pořadí'!C148,"")</f>
        <v>0</v>
      </c>
      <c r="D148">
        <f>IF(AND('Absolutní pořadí'!$I148="60 let a více",'Absolutní pořadí'!$J148="muž"),'Absolutní pořadí'!D148,"")</f>
        <v>0</v>
      </c>
      <c r="E148">
        <f>IF(AND('Absolutní pořadí'!$I148="60 let a více",'Absolutní pořadí'!$J148="muž"),'Absolutní pořadí'!E148,"")</f>
        <v>0</v>
      </c>
      <c r="F148">
        <f>IF(AND('Absolutní pořadí'!$I148="60 let a více",'Absolutní pořadí'!$J148="muž"),'Absolutní pořadí'!F148,"")</f>
        <v>0</v>
      </c>
      <c r="G148">
        <f>IF(AND('Absolutní pořadí'!$I148="60 let a více",'Absolutní pořadí'!$J148="muž"),'Absolutní pořadí'!G148,"")</f>
        <v>0</v>
      </c>
      <c r="H148">
        <f>IF(AND('Absolutní pořadí'!$I148="60 let a více",'Absolutní pořadí'!$J148="muž"),'Absolutní pořadí'!H148,"")</f>
        <v>0</v>
      </c>
    </row>
    <row r="149" spans="1:8" ht="14.25">
      <c r="A149" s="8">
        <v>144</v>
      </c>
      <c r="B149">
        <f>IF(AND('Absolutní pořadí'!$I149="60 let a více",'Absolutní pořadí'!$J149="muž"),'Absolutní pořadí'!B149,"")</f>
        <v>0</v>
      </c>
      <c r="C149">
        <f>IF(AND('Absolutní pořadí'!$I149="60 let a více",'Absolutní pořadí'!$J149="muž"),'Absolutní pořadí'!C149,"")</f>
        <v>0</v>
      </c>
      <c r="D149">
        <f>IF(AND('Absolutní pořadí'!$I149="60 let a více",'Absolutní pořadí'!$J149="muž"),'Absolutní pořadí'!D149,"")</f>
        <v>0</v>
      </c>
      <c r="E149">
        <f>IF(AND('Absolutní pořadí'!$I149="60 let a více",'Absolutní pořadí'!$J149="muž"),'Absolutní pořadí'!E149,"")</f>
        <v>0</v>
      </c>
      <c r="F149">
        <f>IF(AND('Absolutní pořadí'!$I149="60 let a více",'Absolutní pořadí'!$J149="muž"),'Absolutní pořadí'!F149,"")</f>
        <v>0</v>
      </c>
      <c r="G149">
        <f>IF(AND('Absolutní pořadí'!$I149="60 let a více",'Absolutní pořadí'!$J149="muž"),'Absolutní pořadí'!G149,"")</f>
        <v>0</v>
      </c>
      <c r="H149">
        <f>IF(AND('Absolutní pořadí'!$I149="60 let a více",'Absolutní pořadí'!$J149="muž"),'Absolutní pořadí'!H149,"")</f>
        <v>0</v>
      </c>
    </row>
    <row r="150" spans="1:8" ht="14.25">
      <c r="A150" s="8">
        <v>145</v>
      </c>
      <c r="B150">
        <f>IF(AND('Absolutní pořadí'!$I150="60 let a více",'Absolutní pořadí'!$J150="muž"),'Absolutní pořadí'!B150,"")</f>
        <v>0</v>
      </c>
      <c r="C150">
        <f>IF(AND('Absolutní pořadí'!$I150="60 let a více",'Absolutní pořadí'!$J150="muž"),'Absolutní pořadí'!C150,"")</f>
        <v>0</v>
      </c>
      <c r="D150">
        <f>IF(AND('Absolutní pořadí'!$I150="60 let a více",'Absolutní pořadí'!$J150="muž"),'Absolutní pořadí'!D150,"")</f>
        <v>0</v>
      </c>
      <c r="E150">
        <f>IF(AND('Absolutní pořadí'!$I150="60 let a více",'Absolutní pořadí'!$J150="muž"),'Absolutní pořadí'!E150,"")</f>
        <v>0</v>
      </c>
      <c r="F150">
        <f>IF(AND('Absolutní pořadí'!$I150="60 let a více",'Absolutní pořadí'!$J150="muž"),'Absolutní pořadí'!F150,"")</f>
        <v>0</v>
      </c>
      <c r="G150">
        <f>IF(AND('Absolutní pořadí'!$I150="60 let a více",'Absolutní pořadí'!$J150="muž"),'Absolutní pořadí'!G150,"")</f>
        <v>0</v>
      </c>
      <c r="H150">
        <f>IF(AND('Absolutní pořadí'!$I150="60 let a více",'Absolutní pořadí'!$J150="muž"),'Absolutní pořadí'!H150,"")</f>
        <v>0</v>
      </c>
    </row>
    <row r="151" spans="1:8" ht="14.25">
      <c r="A151" s="8">
        <v>146</v>
      </c>
      <c r="B151">
        <f>IF(AND('Absolutní pořadí'!$I151="60 let a více",'Absolutní pořadí'!$J151="muž"),'Absolutní pořadí'!B151,"")</f>
        <v>0</v>
      </c>
      <c r="C151">
        <f>IF(AND('Absolutní pořadí'!$I151="60 let a více",'Absolutní pořadí'!$J151="muž"),'Absolutní pořadí'!C151,"")</f>
        <v>0</v>
      </c>
      <c r="D151">
        <f>IF(AND('Absolutní pořadí'!$I151="60 let a více",'Absolutní pořadí'!$J151="muž"),'Absolutní pořadí'!D151,"")</f>
        <v>0</v>
      </c>
      <c r="E151">
        <f>IF(AND('Absolutní pořadí'!$I151="60 let a více",'Absolutní pořadí'!$J151="muž"),'Absolutní pořadí'!E151,"")</f>
        <v>0</v>
      </c>
      <c r="F151">
        <f>IF(AND('Absolutní pořadí'!$I151="60 let a více",'Absolutní pořadí'!$J151="muž"),'Absolutní pořadí'!F151,"")</f>
        <v>0</v>
      </c>
      <c r="G151">
        <f>IF(AND('Absolutní pořadí'!$I151="60 let a více",'Absolutní pořadí'!$J151="muž"),'Absolutní pořadí'!G151,"")</f>
        <v>0</v>
      </c>
      <c r="H151">
        <f>IF(AND('Absolutní pořadí'!$I151="60 let a více",'Absolutní pořadí'!$J151="muž"),'Absolutní pořadí'!H151,"")</f>
        <v>0</v>
      </c>
    </row>
    <row r="152" spans="1:8" ht="14.25">
      <c r="A152" s="8">
        <v>147</v>
      </c>
      <c r="B152">
        <f>IF(AND('Absolutní pořadí'!$I152="60 let a více",'Absolutní pořadí'!$J152="muž"),'Absolutní pořadí'!B152,"")</f>
        <v>0</v>
      </c>
      <c r="C152">
        <f>IF(AND('Absolutní pořadí'!$I152="60 let a více",'Absolutní pořadí'!$J152="muž"),'Absolutní pořadí'!C152,"")</f>
        <v>0</v>
      </c>
      <c r="D152">
        <f>IF(AND('Absolutní pořadí'!$I152="60 let a více",'Absolutní pořadí'!$J152="muž"),'Absolutní pořadí'!D152,"")</f>
        <v>0</v>
      </c>
      <c r="E152">
        <f>IF(AND('Absolutní pořadí'!$I152="60 let a více",'Absolutní pořadí'!$J152="muž"),'Absolutní pořadí'!E152,"")</f>
        <v>0</v>
      </c>
      <c r="F152">
        <f>IF(AND('Absolutní pořadí'!$I152="60 let a více",'Absolutní pořadí'!$J152="muž"),'Absolutní pořadí'!F152,"")</f>
        <v>0</v>
      </c>
      <c r="G152">
        <f>IF(AND('Absolutní pořadí'!$I152="60 let a více",'Absolutní pořadí'!$J152="muž"),'Absolutní pořadí'!G152,"")</f>
        <v>0</v>
      </c>
      <c r="H152">
        <f>IF(AND('Absolutní pořadí'!$I152="60 let a více",'Absolutní pořadí'!$J152="muž"),'Absolutní pořadí'!H152,"")</f>
        <v>0</v>
      </c>
    </row>
    <row r="153" spans="1:8" ht="14.25">
      <c r="A153" s="8">
        <v>148</v>
      </c>
      <c r="B153">
        <f>IF(AND('Absolutní pořadí'!$I153="60 let a více",'Absolutní pořadí'!$J153="muž"),'Absolutní pořadí'!B153,"")</f>
        <v>0</v>
      </c>
      <c r="C153">
        <f>IF(AND('Absolutní pořadí'!$I153="60 let a více",'Absolutní pořadí'!$J153="muž"),'Absolutní pořadí'!C153,"")</f>
        <v>0</v>
      </c>
      <c r="D153">
        <f>IF(AND('Absolutní pořadí'!$I153="60 let a více",'Absolutní pořadí'!$J153="muž"),'Absolutní pořadí'!D153,"")</f>
        <v>0</v>
      </c>
      <c r="E153">
        <f>IF(AND('Absolutní pořadí'!$I153="60 let a více",'Absolutní pořadí'!$J153="muž"),'Absolutní pořadí'!E153,"")</f>
        <v>0</v>
      </c>
      <c r="F153">
        <f>IF(AND('Absolutní pořadí'!$I153="60 let a více",'Absolutní pořadí'!$J153="muž"),'Absolutní pořadí'!F153,"")</f>
        <v>0</v>
      </c>
      <c r="G153">
        <f>IF(AND('Absolutní pořadí'!$I153="60 let a více",'Absolutní pořadí'!$J153="muž"),'Absolutní pořadí'!G153,"")</f>
        <v>0</v>
      </c>
      <c r="H153">
        <f>IF(AND('Absolutní pořadí'!$I153="60 let a více",'Absolutní pořadí'!$J153="muž"),'Absolutní pořadí'!H153,"")</f>
        <v>0</v>
      </c>
    </row>
    <row r="154" spans="1:8" ht="14.25">
      <c r="A154" s="8">
        <v>149</v>
      </c>
      <c r="B154">
        <f>IF(AND('Absolutní pořadí'!$I154="60 let a více",'Absolutní pořadí'!$J154="muž"),'Absolutní pořadí'!B154,"")</f>
        <v>0</v>
      </c>
      <c r="C154">
        <f>IF(AND('Absolutní pořadí'!$I154="60 let a více",'Absolutní pořadí'!$J154="muž"),'Absolutní pořadí'!C154,"")</f>
        <v>0</v>
      </c>
      <c r="D154">
        <f>IF(AND('Absolutní pořadí'!$I154="60 let a více",'Absolutní pořadí'!$J154="muž"),'Absolutní pořadí'!D154,"")</f>
        <v>0</v>
      </c>
      <c r="E154">
        <f>IF(AND('Absolutní pořadí'!$I154="60 let a více",'Absolutní pořadí'!$J154="muž"),'Absolutní pořadí'!E154,"")</f>
        <v>0</v>
      </c>
      <c r="F154">
        <f>IF(AND('Absolutní pořadí'!$I154="60 let a více",'Absolutní pořadí'!$J154="muž"),'Absolutní pořadí'!F154,"")</f>
        <v>0</v>
      </c>
      <c r="G154">
        <f>IF(AND('Absolutní pořadí'!$I154="60 let a více",'Absolutní pořadí'!$J154="muž"),'Absolutní pořadí'!G154,"")</f>
        <v>0</v>
      </c>
      <c r="H154">
        <f>IF(AND('Absolutní pořadí'!$I154="60 let a více",'Absolutní pořadí'!$J154="muž"),'Absolutní pořadí'!H154,"")</f>
        <v>0</v>
      </c>
    </row>
    <row r="155" spans="1:8" ht="14.25">
      <c r="A155" s="8">
        <v>150</v>
      </c>
      <c r="B155">
        <f>IF(AND('Absolutní pořadí'!$I155="60 let a více",'Absolutní pořadí'!$J155="muž"),'Absolutní pořadí'!B155,"")</f>
        <v>0</v>
      </c>
      <c r="C155">
        <f>IF(AND('Absolutní pořadí'!$I155="60 let a více",'Absolutní pořadí'!$J155="muž"),'Absolutní pořadí'!C155,"")</f>
        <v>0</v>
      </c>
      <c r="D155">
        <f>IF(AND('Absolutní pořadí'!$I155="60 let a více",'Absolutní pořadí'!$J155="muž"),'Absolutní pořadí'!D155,"")</f>
        <v>0</v>
      </c>
      <c r="E155">
        <f>IF(AND('Absolutní pořadí'!$I155="60 let a více",'Absolutní pořadí'!$J155="muž"),'Absolutní pořadí'!E155,"")</f>
        <v>0</v>
      </c>
      <c r="F155">
        <f>IF(AND('Absolutní pořadí'!$I155="60 let a více",'Absolutní pořadí'!$J155="muž"),'Absolutní pořadí'!F155,"")</f>
        <v>0</v>
      </c>
      <c r="G155">
        <f>IF(AND('Absolutní pořadí'!$I155="60 let a více",'Absolutní pořadí'!$J155="muž"),'Absolutní pořadí'!G155,"")</f>
        <v>0</v>
      </c>
      <c r="H155">
        <f>IF(AND('Absolutní pořadí'!$I155="60 let a více",'Absolutní pořadí'!$J155="muž"),'Absolutní pořadí'!H155,"")</f>
        <v>0</v>
      </c>
    </row>
    <row r="157" spans="1:6" ht="14.25">
      <c r="A157" s="22" t="s">
        <v>120</v>
      </c>
      <c r="E157" s="23">
        <f>(ROWS(E6:E155))-(COUNTBLANK(D6:D155))</f>
        <v>41</v>
      </c>
      <c r="F157" s="23">
        <f>COUNT(F6:F155)</f>
        <v>4</v>
      </c>
    </row>
  </sheetData>
  <sheetProtection selectLockedCells="1" selectUnlockedCells="1"/>
  <printOptions horizontalCentered="1"/>
  <pageMargins left="0.39375" right="0.39375" top="0.7875" bottom="0.78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58"/>
  <sheetViews>
    <sheetView workbookViewId="0" topLeftCell="A1">
      <selection activeCell="O22" sqref="O22"/>
    </sheetView>
  </sheetViews>
  <sheetFormatPr defaultColWidth="5.00390625" defaultRowHeight="14.25"/>
  <cols>
    <col min="1" max="1" width="4.875" style="1" customWidth="1"/>
    <col min="2" max="2" width="5.625" style="1" customWidth="1"/>
    <col min="3" max="3" width="8.375" style="45" customWidth="1"/>
    <col min="4" max="4" width="11.125" style="1" customWidth="1"/>
    <col min="5" max="5" width="6.375" style="1" customWidth="1"/>
    <col min="6" max="6" width="7.375" style="1" customWidth="1"/>
    <col min="7" max="7" width="17.375" style="45" customWidth="1"/>
    <col min="8" max="8" width="14.50390625" style="1" customWidth="1"/>
    <col min="9" max="9" width="10.625" style="1" customWidth="1"/>
    <col min="10" max="10" width="8.875" style="1" customWidth="1"/>
    <col min="11" max="11" width="8.125" style="1" hidden="1" customWidth="1"/>
    <col min="12" max="12" width="5.625" style="1" customWidth="1"/>
    <col min="13" max="13" width="3.625" style="1" customWidth="1"/>
    <col min="14" max="14" width="6.375" style="1" customWidth="1"/>
    <col min="15" max="15" width="15.625" style="1" customWidth="1"/>
    <col min="16" max="16" width="7.00390625" style="1" customWidth="1"/>
    <col min="17" max="17" width="15.125" style="1" customWidth="1"/>
    <col min="18" max="18" width="10.00390625" style="1" customWidth="1"/>
    <col min="19" max="16384" width="6.375" style="1" customWidth="1"/>
  </cols>
  <sheetData>
    <row r="1" spans="1:16" ht="26.25">
      <c r="A1" s="46" t="s">
        <v>137</v>
      </c>
      <c r="J1" s="46" t="s">
        <v>137</v>
      </c>
      <c r="L1" s="45"/>
      <c r="P1" s="47"/>
    </row>
    <row r="2" spans="12:16" ht="14.25">
      <c r="L2" s="45"/>
      <c r="P2" s="45"/>
    </row>
    <row r="3" spans="1:16" ht="14.25">
      <c r="A3" s="25">
        <f>'Kategorie nad 60 let'!A3</f>
        <v>0</v>
      </c>
      <c r="J3" s="25">
        <f>A3</f>
        <v>0</v>
      </c>
      <c r="L3" s="45"/>
      <c r="P3" s="45"/>
    </row>
    <row r="5" spans="1:18" ht="26.25">
      <c r="A5" s="26" t="s">
        <v>122</v>
      </c>
      <c r="B5" s="48" t="s">
        <v>126</v>
      </c>
      <c r="C5" s="49" t="s">
        <v>5</v>
      </c>
      <c r="D5" s="50" t="s">
        <v>6</v>
      </c>
      <c r="E5" s="50" t="s">
        <v>7</v>
      </c>
      <c r="F5" s="50" t="s">
        <v>132</v>
      </c>
      <c r="G5" s="51" t="s">
        <v>133</v>
      </c>
      <c r="H5" s="26" t="s">
        <v>134</v>
      </c>
      <c r="J5" s="58" t="s">
        <v>135</v>
      </c>
      <c r="K5" s="59" t="s">
        <v>138</v>
      </c>
      <c r="L5" s="60" t="s">
        <v>139</v>
      </c>
      <c r="M5" s="61" t="s">
        <v>5</v>
      </c>
      <c r="N5" s="59" t="s">
        <v>6</v>
      </c>
      <c r="O5" s="59" t="s">
        <v>7</v>
      </c>
      <c r="P5" s="59" t="s">
        <v>140</v>
      </c>
      <c r="Q5" s="62" t="s">
        <v>133</v>
      </c>
      <c r="R5" s="58" t="s">
        <v>134</v>
      </c>
    </row>
    <row r="6" spans="1:18" ht="15.75">
      <c r="A6" s="38">
        <v>1</v>
      </c>
      <c r="B6">
        <f>IF(AND('Absolutní pořadí'!$I6="50 až 59",'Absolutní pořadí'!$J6="muž"),'Absolutní pořadí'!B6,"")</f>
        <v>0</v>
      </c>
      <c r="C6">
        <f>IF(AND('Absolutní pořadí'!$I6="50 až 59",'Absolutní pořadí'!$J6="muž"),'Absolutní pořadí'!C6,"")</f>
        <v>0</v>
      </c>
      <c r="D6">
        <f>IF(AND('Absolutní pořadí'!$I6="50 až 59",'Absolutní pořadí'!$J6="muž"),'Absolutní pořadí'!D6,"")</f>
        <v>0</v>
      </c>
      <c r="E6">
        <f>IF(AND('Absolutní pořadí'!$I6="50 až 59",'Absolutní pořadí'!$J6="muž"),'Absolutní pořadí'!E6,"")</f>
        <v>0</v>
      </c>
      <c r="F6">
        <f>IF(AND('Absolutní pořadí'!$I6="50 až 59",'Absolutní pořadí'!$J6="muž"),'Absolutní pořadí'!F6,"")</f>
        <v>0</v>
      </c>
      <c r="G6">
        <f>IF(AND('Absolutní pořadí'!$I6="50 až 59",'Absolutní pořadí'!$J6="muž"),'Absolutní pořadí'!G6,"")</f>
        <v>0</v>
      </c>
      <c r="H6" s="30">
        <f>IF(AND('Absolutní pořadí'!$I6="50 až 59",'Absolutní pořadí'!$J6="muž"),'Absolutní pořadí'!H6,"")</f>
        <v>0</v>
      </c>
      <c r="J6" s="13">
        <v>1</v>
      </c>
      <c r="K6" s="13"/>
      <c r="L6" s="13">
        <v>33</v>
      </c>
      <c r="M6" s="13" t="s">
        <v>13</v>
      </c>
      <c r="N6" s="13" t="s">
        <v>62</v>
      </c>
      <c r="O6" s="13" t="s">
        <v>63</v>
      </c>
      <c r="P6" s="13">
        <v>1962</v>
      </c>
      <c r="Q6" s="13" t="s">
        <v>64</v>
      </c>
      <c r="R6" s="44">
        <v>0.029872685185185183</v>
      </c>
    </row>
    <row r="7" spans="1:18" ht="15">
      <c r="A7" s="13">
        <v>2</v>
      </c>
      <c r="B7">
        <f>IF(AND('Absolutní pořadí'!$I7="50 až 59",'Absolutní pořadí'!$J7="muž"),'Absolutní pořadí'!B7,"")</f>
        <v>0</v>
      </c>
      <c r="C7">
        <f>IF(AND('Absolutní pořadí'!$I7="50 až 59",'Absolutní pořadí'!$J7="muž"),'Absolutní pořadí'!C7,"")</f>
        <v>0</v>
      </c>
      <c r="D7">
        <f>IF(AND('Absolutní pořadí'!$I7="50 až 59",'Absolutní pořadí'!$J7="muž"),'Absolutní pořadí'!D7,"")</f>
        <v>0</v>
      </c>
      <c r="E7">
        <f>IF(AND('Absolutní pořadí'!$I7="50 až 59",'Absolutní pořadí'!$J7="muž"),'Absolutní pořadí'!E7,"")</f>
        <v>0</v>
      </c>
      <c r="F7">
        <f>IF(AND('Absolutní pořadí'!$I7="50 až 59",'Absolutní pořadí'!$J7="muž"),'Absolutní pořadí'!F7,"")</f>
        <v>0</v>
      </c>
      <c r="G7">
        <f>IF(AND('Absolutní pořadí'!$I7="50 až 59",'Absolutní pořadí'!$J7="muž"),'Absolutní pořadí'!G7,"")</f>
        <v>0</v>
      </c>
      <c r="H7" s="30">
        <f>IF(AND('Absolutní pořadí'!$I7="50 až 59",'Absolutní pořadí'!$J7="muž"),'Absolutní pořadí'!H7,"")</f>
        <v>0</v>
      </c>
      <c r="J7" s="13">
        <v>2</v>
      </c>
      <c r="K7" s="13"/>
      <c r="L7" s="13">
        <v>35</v>
      </c>
      <c r="M7" s="13" t="s">
        <v>13</v>
      </c>
      <c r="N7" s="13" t="s">
        <v>22</v>
      </c>
      <c r="O7" s="13" t="s">
        <v>68</v>
      </c>
      <c r="P7" s="13">
        <v>1971</v>
      </c>
      <c r="Q7" s="13" t="s">
        <v>69</v>
      </c>
      <c r="R7" s="44">
        <v>0.03357638888888889</v>
      </c>
    </row>
    <row r="8" spans="1:18" ht="15">
      <c r="A8" s="13">
        <v>3</v>
      </c>
      <c r="B8">
        <f>IF(AND('Absolutní pořadí'!$I8="50 až 59",'Absolutní pořadí'!$J8="muž"),'Absolutní pořadí'!B8,"")</f>
        <v>0</v>
      </c>
      <c r="C8">
        <f>IF(AND('Absolutní pořadí'!$I8="50 až 59",'Absolutní pořadí'!$J8="muž"),'Absolutní pořadí'!C8,"")</f>
        <v>0</v>
      </c>
      <c r="D8">
        <f>IF(AND('Absolutní pořadí'!$I8="50 až 59",'Absolutní pořadí'!$J8="muž"),'Absolutní pořadí'!D8,"")</f>
        <v>0</v>
      </c>
      <c r="E8">
        <f>IF(AND('Absolutní pořadí'!$I8="50 až 59",'Absolutní pořadí'!$J8="muž"),'Absolutní pořadí'!E8,"")</f>
        <v>0</v>
      </c>
      <c r="F8">
        <f>IF(AND('Absolutní pořadí'!$I8="50 až 59",'Absolutní pořadí'!$J8="muž"),'Absolutní pořadí'!F8,"")</f>
        <v>0</v>
      </c>
      <c r="G8">
        <f>IF(AND('Absolutní pořadí'!$I8="50 až 59",'Absolutní pořadí'!$J8="muž"),'Absolutní pořadí'!G8,"")</f>
        <v>0</v>
      </c>
      <c r="H8" s="30">
        <f>IF(AND('Absolutní pořadí'!$I8="50 až 59",'Absolutní pořadí'!$J8="muž"),'Absolutní pořadí'!H8,"")</f>
        <v>0</v>
      </c>
      <c r="J8" s="13">
        <v>3</v>
      </c>
      <c r="K8" s="13"/>
      <c r="L8" s="13">
        <v>77</v>
      </c>
      <c r="M8" s="13" t="s">
        <v>13</v>
      </c>
      <c r="N8" s="13" t="s">
        <v>22</v>
      </c>
      <c r="O8" s="13" t="s">
        <v>118</v>
      </c>
      <c r="P8" s="13">
        <v>1963</v>
      </c>
      <c r="Q8" s="13" t="s">
        <v>119</v>
      </c>
      <c r="R8" s="44">
        <v>0.03434027777777778</v>
      </c>
    </row>
    <row r="9" spans="1:18" ht="15">
      <c r="A9" s="13">
        <v>4</v>
      </c>
      <c r="B9" s="13">
        <f>IF(AND('Absolutní pořadí'!$I9="50 až 59",'Absolutní pořadí'!$J9="muž"),'Absolutní pořadí'!B9,"")</f>
        <v>0</v>
      </c>
      <c r="C9" s="56">
        <f>IF(AND('Absolutní pořadí'!$I9="50 až 59",'Absolutní pořadí'!$J9="muž"),'Absolutní pořadí'!C9,"")</f>
        <v>0</v>
      </c>
      <c r="D9" s="44">
        <f>IF(AND('Absolutní pořadí'!$I9="50 až 59",'Absolutní pořadí'!$J9="muž"),'Absolutní pořadí'!D9,"")</f>
        <v>0</v>
      </c>
      <c r="E9" s="44">
        <f>IF(AND('Absolutní pořadí'!$I9="50 až 59",'Absolutní pořadí'!$J9="muž"),'Absolutní pořadí'!E9,"")</f>
        <v>0</v>
      </c>
      <c r="F9" s="13">
        <f>IF(AND('Absolutní pořadí'!$I9="50 až 59",'Absolutní pořadí'!$J9="muž"),'Absolutní pořadí'!F9,"")</f>
        <v>0</v>
      </c>
      <c r="G9" s="56">
        <f>IF(AND('Absolutní pořadí'!$I9="50 až 59",'Absolutní pořadí'!$J9="muž"),'Absolutní pořadí'!G9,"")</f>
        <v>0</v>
      </c>
      <c r="H9" s="30">
        <f>IF(AND('Absolutní pořadí'!$I9="50 až 59",'Absolutní pořadí'!$J9="muž"),'Absolutní pořadí'!H9,"")</f>
        <v>0</v>
      </c>
      <c r="J9" s="13">
        <v>4</v>
      </c>
      <c r="K9" s="13"/>
      <c r="L9" s="13">
        <v>18</v>
      </c>
      <c r="M9" s="13" t="s">
        <v>13</v>
      </c>
      <c r="N9" s="13" t="s">
        <v>22</v>
      </c>
      <c r="O9" s="13" t="s">
        <v>23</v>
      </c>
      <c r="P9" s="13">
        <v>1969</v>
      </c>
      <c r="Q9" s="13" t="s">
        <v>24</v>
      </c>
      <c r="R9" s="44">
        <v>0.0347337962962963</v>
      </c>
    </row>
    <row r="10" spans="1:18" ht="15">
      <c r="A10" s="13">
        <v>5</v>
      </c>
      <c r="B10">
        <f>IF(AND('Absolutní pořadí'!$I10="50 až 59",'Absolutní pořadí'!$J10="muž"),'Absolutní pořadí'!B10,"")</f>
        <v>0</v>
      </c>
      <c r="C10">
        <f>IF(AND('Absolutní pořadí'!$I10="50 až 59",'Absolutní pořadí'!$J10="muž"),'Absolutní pořadí'!C10,"")</f>
        <v>0</v>
      </c>
      <c r="D10">
        <f>IF(AND('Absolutní pořadí'!$I10="50 až 59",'Absolutní pořadí'!$J10="muž"),'Absolutní pořadí'!D10,"")</f>
        <v>0</v>
      </c>
      <c r="E10">
        <f>IF(AND('Absolutní pořadí'!$I10="50 až 59",'Absolutní pořadí'!$J10="muž"),'Absolutní pořadí'!E10,"")</f>
        <v>0</v>
      </c>
      <c r="F10">
        <f>IF(AND('Absolutní pořadí'!$I10="50 až 59",'Absolutní pořadí'!$J10="muž"),'Absolutní pořadí'!F10,"")</f>
        <v>0</v>
      </c>
      <c r="G10">
        <f>IF(AND('Absolutní pořadí'!$I10="50 až 59",'Absolutní pořadí'!$J10="muž"),'Absolutní pořadí'!G10,"")</f>
        <v>0</v>
      </c>
      <c r="H10" s="30">
        <f>IF(AND('Absolutní pořadí'!$I10="50 až 59",'Absolutní pořadí'!$J10="muž"),'Absolutní pořadí'!H10,"")</f>
        <v>0</v>
      </c>
      <c r="J10" s="13">
        <v>5</v>
      </c>
      <c r="K10" s="13"/>
      <c r="L10" s="13">
        <v>55</v>
      </c>
      <c r="M10" s="13" t="s">
        <v>13</v>
      </c>
      <c r="N10" s="13" t="s">
        <v>108</v>
      </c>
      <c r="O10" s="13" t="s">
        <v>109</v>
      </c>
      <c r="P10" s="13">
        <v>1969</v>
      </c>
      <c r="Q10" s="13" t="s">
        <v>110</v>
      </c>
      <c r="R10" s="44">
        <v>0.037986111111111116</v>
      </c>
    </row>
    <row r="11" spans="1:18" ht="15">
      <c r="A11" s="13">
        <v>6</v>
      </c>
      <c r="B11">
        <f>IF(AND('Absolutní pořadí'!$I11="50 až 59",'Absolutní pořadí'!$J11="muž"),'Absolutní pořadí'!B11,"")</f>
        <v>0</v>
      </c>
      <c r="C11">
        <f>IF(AND('Absolutní pořadí'!$I11="50 až 59",'Absolutní pořadí'!$J11="muž"),'Absolutní pořadí'!C11,"")</f>
        <v>0</v>
      </c>
      <c r="D11">
        <f>IF(AND('Absolutní pořadí'!$I11="50 až 59",'Absolutní pořadí'!$J11="muž"),'Absolutní pořadí'!D11,"")</f>
        <v>0</v>
      </c>
      <c r="E11">
        <f>IF(AND('Absolutní pořadí'!$I11="50 až 59",'Absolutní pořadí'!$J11="muž"),'Absolutní pořadí'!E11,"")</f>
        <v>0</v>
      </c>
      <c r="F11">
        <f>IF(AND('Absolutní pořadí'!$I11="50 až 59",'Absolutní pořadí'!$J11="muž"),'Absolutní pořadí'!F11,"")</f>
        <v>0</v>
      </c>
      <c r="G11">
        <f>IF(AND('Absolutní pořadí'!$I11="50 až 59",'Absolutní pořadí'!$J11="muž"),'Absolutní pořadí'!G11,"")</f>
        <v>0</v>
      </c>
      <c r="H11" s="30">
        <f>IF(AND('Absolutní pořadí'!$I11="50 až 59",'Absolutní pořadí'!$J11="muž"),'Absolutní pořadí'!H11,"")</f>
        <v>0</v>
      </c>
      <c r="J11" s="13">
        <v>6</v>
      </c>
      <c r="K11" s="13"/>
      <c r="L11" s="13">
        <v>40</v>
      </c>
      <c r="M11" s="13" t="s">
        <v>13</v>
      </c>
      <c r="N11" s="13" t="s">
        <v>79</v>
      </c>
      <c r="O11" s="13" t="s">
        <v>80</v>
      </c>
      <c r="P11" s="13">
        <v>1967</v>
      </c>
      <c r="Q11" s="13" t="s">
        <v>78</v>
      </c>
      <c r="R11" s="44">
        <v>0.04358796296296297</v>
      </c>
    </row>
    <row r="12" spans="1:18" ht="15">
      <c r="A12" s="13">
        <v>7</v>
      </c>
      <c r="B12">
        <f>IF(AND('Absolutní pořadí'!$I12="50 až 59",'Absolutní pořadí'!$J12="muž"),'Absolutní pořadí'!B12,"")</f>
        <v>0</v>
      </c>
      <c r="C12">
        <f>IF(AND('Absolutní pořadí'!$I12="50 až 59",'Absolutní pořadí'!$J12="muž"),'Absolutní pořadí'!C12,"")</f>
        <v>0</v>
      </c>
      <c r="D12">
        <f>IF(AND('Absolutní pořadí'!$I12="50 až 59",'Absolutní pořadí'!$J12="muž"),'Absolutní pořadí'!D12,"")</f>
        <v>0</v>
      </c>
      <c r="E12">
        <f>IF(AND('Absolutní pořadí'!$I12="50 až 59",'Absolutní pořadí'!$J12="muž"),'Absolutní pořadí'!E12,"")</f>
        <v>0</v>
      </c>
      <c r="F12">
        <f>IF(AND('Absolutní pořadí'!$I12="50 až 59",'Absolutní pořadí'!$J12="muž"),'Absolutní pořadí'!F12,"")</f>
        <v>0</v>
      </c>
      <c r="G12">
        <f>IF(AND('Absolutní pořadí'!$I12="50 až 59",'Absolutní pořadí'!$J12="muž"),'Absolutní pořadí'!G12,"")</f>
        <v>0</v>
      </c>
      <c r="H12" s="30">
        <f>IF(AND('Absolutní pořadí'!$I12="50 až 59",'Absolutní pořadí'!$J12="muž"),'Absolutní pořadí'!H12,"")</f>
        <v>0</v>
      </c>
      <c r="J12" s="13">
        <v>7</v>
      </c>
      <c r="K12" s="13"/>
      <c r="L12" s="13"/>
      <c r="M12" s="13"/>
      <c r="N12" s="13"/>
      <c r="O12" s="13"/>
      <c r="P12" s="13"/>
      <c r="Q12" s="13"/>
      <c r="R12" s="44"/>
    </row>
    <row r="13" spans="1:18" ht="15">
      <c r="A13" s="13">
        <v>8</v>
      </c>
      <c r="B13">
        <f>IF(AND('Absolutní pořadí'!$I13="50 až 59",'Absolutní pořadí'!$J13="muž"),'Absolutní pořadí'!B13,"")</f>
        <v>0</v>
      </c>
      <c r="C13">
        <f>IF(AND('Absolutní pořadí'!$I13="50 až 59",'Absolutní pořadí'!$J13="muž"),'Absolutní pořadí'!C13,"")</f>
        <v>0</v>
      </c>
      <c r="D13">
        <f>IF(AND('Absolutní pořadí'!$I13="50 až 59",'Absolutní pořadí'!$J13="muž"),'Absolutní pořadí'!D13,"")</f>
        <v>0</v>
      </c>
      <c r="E13">
        <f>IF(AND('Absolutní pořadí'!$I13="50 až 59",'Absolutní pořadí'!$J13="muž"),'Absolutní pořadí'!E13,"")</f>
        <v>0</v>
      </c>
      <c r="F13">
        <f>IF(AND('Absolutní pořadí'!$I13="50 až 59",'Absolutní pořadí'!$J13="muž"),'Absolutní pořadí'!F13,"")</f>
        <v>0</v>
      </c>
      <c r="G13">
        <f>IF(AND('Absolutní pořadí'!$I13="50 až 59",'Absolutní pořadí'!$J13="muž"),'Absolutní pořadí'!G13,"")</f>
        <v>0</v>
      </c>
      <c r="H13" s="30">
        <f>IF(AND('Absolutní pořadí'!$I13="50 až 59",'Absolutní pořadí'!$J13="muž"),'Absolutní pořadí'!H13,"")</f>
        <v>0</v>
      </c>
      <c r="J13" s="13">
        <v>8</v>
      </c>
      <c r="K13" s="13"/>
      <c r="L13" s="13"/>
      <c r="M13" s="13"/>
      <c r="N13" s="13"/>
      <c r="O13" s="13"/>
      <c r="P13" s="13"/>
      <c r="Q13" s="13"/>
      <c r="R13" s="44"/>
    </row>
    <row r="14" spans="1:8" ht="15">
      <c r="A14" s="13">
        <v>9</v>
      </c>
      <c r="B14">
        <f>IF(AND('Absolutní pořadí'!$I14="50 až 59",'Absolutní pořadí'!$J14="muž"),'Absolutní pořadí'!B14,"")</f>
        <v>33</v>
      </c>
      <c r="C14">
        <f>IF(AND('Absolutní pořadí'!$I14="50 až 59",'Absolutní pořadí'!$J14="muž"),'Absolutní pořadí'!C14,"")</f>
        <v>0</v>
      </c>
      <c r="D14">
        <f>IF(AND('Absolutní pořadí'!$I14="50 až 59",'Absolutní pořadí'!$J14="muž"),'Absolutní pořadí'!D14,"")</f>
        <v>0</v>
      </c>
      <c r="E14">
        <f>IF(AND('Absolutní pořadí'!$I14="50 až 59",'Absolutní pořadí'!$J14="muž"),'Absolutní pořadí'!E14,"")</f>
        <v>0</v>
      </c>
      <c r="F14">
        <f>IF(AND('Absolutní pořadí'!$I14="50 až 59",'Absolutní pořadí'!$J14="muž"),'Absolutní pořadí'!F14,"")</f>
        <v>1962</v>
      </c>
      <c r="G14">
        <f>IF(AND('Absolutní pořadí'!$I14="50 až 59",'Absolutní pořadí'!$J14="muž"),'Absolutní pořadí'!G14,"")</f>
        <v>0</v>
      </c>
      <c r="H14" s="30">
        <f>IF(AND('Absolutní pořadí'!$I14="50 až 59",'Absolutní pořadí'!$J14="muž"),'Absolutní pořadí'!H14,"")</f>
        <v>0.029872685185185183</v>
      </c>
    </row>
    <row r="15" spans="1:8" ht="15">
      <c r="A15" s="13">
        <v>10</v>
      </c>
      <c r="B15">
        <f>IF(AND('Absolutní pořadí'!$I15="50 až 59",'Absolutní pořadí'!$J15="muž"),'Absolutní pořadí'!B15,"")</f>
        <v>0</v>
      </c>
      <c r="C15">
        <f>IF(AND('Absolutní pořadí'!$I15="50 až 59",'Absolutní pořadí'!$J15="muž"),'Absolutní pořadí'!C15,"")</f>
        <v>0</v>
      </c>
      <c r="D15">
        <f>IF(AND('Absolutní pořadí'!$I15="50 až 59",'Absolutní pořadí'!$J15="muž"),'Absolutní pořadí'!D15,"")</f>
        <v>0</v>
      </c>
      <c r="E15">
        <f>IF(AND('Absolutní pořadí'!$I15="50 až 59",'Absolutní pořadí'!$J15="muž"),'Absolutní pořadí'!E15,"")</f>
        <v>0</v>
      </c>
      <c r="F15">
        <f>IF(AND('Absolutní pořadí'!$I15="50 až 59",'Absolutní pořadí'!$J15="muž"),'Absolutní pořadí'!F15,"")</f>
        <v>0</v>
      </c>
      <c r="G15">
        <f>IF(AND('Absolutní pořadí'!$I15="50 až 59",'Absolutní pořadí'!$J15="muž"),'Absolutní pořadí'!G15,"")</f>
        <v>0</v>
      </c>
      <c r="H15" s="30">
        <f>IF(AND('Absolutní pořadí'!$I15="50 až 59",'Absolutní pořadí'!$J15="muž"),'Absolutní pořadí'!H15,"")</f>
        <v>0</v>
      </c>
    </row>
    <row r="16" spans="1:8" ht="15">
      <c r="A16" s="13">
        <v>11</v>
      </c>
      <c r="B16">
        <f>IF(AND('Absolutní pořadí'!$I16="50 až 59",'Absolutní pořadí'!$J16="muž"),'Absolutní pořadí'!B16,"")</f>
        <v>0</v>
      </c>
      <c r="C16">
        <f>IF(AND('Absolutní pořadí'!$I16="50 až 59",'Absolutní pořadí'!$J16="muž"),'Absolutní pořadí'!C16,"")</f>
        <v>0</v>
      </c>
      <c r="D16">
        <f>IF(AND('Absolutní pořadí'!$I16="50 až 59",'Absolutní pořadí'!$J16="muž"),'Absolutní pořadí'!D16,"")</f>
        <v>0</v>
      </c>
      <c r="E16">
        <f>IF(AND('Absolutní pořadí'!$I16="50 až 59",'Absolutní pořadí'!$J16="muž"),'Absolutní pořadí'!E16,"")</f>
        <v>0</v>
      </c>
      <c r="F16">
        <f>IF(AND('Absolutní pořadí'!$I16="50 až 59",'Absolutní pořadí'!$J16="muž"),'Absolutní pořadí'!F16,"")</f>
        <v>0</v>
      </c>
      <c r="G16">
        <f>IF(AND('Absolutní pořadí'!$I16="50 až 59",'Absolutní pořadí'!$J16="muž"),'Absolutní pořadí'!G16,"")</f>
        <v>0</v>
      </c>
      <c r="H16" s="30">
        <f>IF(AND('Absolutní pořadí'!$I16="50 až 59",'Absolutní pořadí'!$J16="muž"),'Absolutní pořadí'!H16,"")</f>
        <v>0</v>
      </c>
    </row>
    <row r="17" spans="1:8" ht="15">
      <c r="A17" s="13">
        <v>12</v>
      </c>
      <c r="B17">
        <f>IF(AND('Absolutní pořadí'!$I17="50 až 59",'Absolutní pořadí'!$J17="muž"),'Absolutní pořadí'!B17,"")</f>
        <v>0</v>
      </c>
      <c r="C17">
        <f>IF(AND('Absolutní pořadí'!$I17="50 až 59",'Absolutní pořadí'!$J17="muž"),'Absolutní pořadí'!C17,"")</f>
        <v>0</v>
      </c>
      <c r="D17">
        <f>IF(AND('Absolutní pořadí'!$I17="50 až 59",'Absolutní pořadí'!$J17="muž"),'Absolutní pořadí'!D17,"")</f>
        <v>0</v>
      </c>
      <c r="E17">
        <f>IF(AND('Absolutní pořadí'!$I17="50 až 59",'Absolutní pořadí'!$J17="muž"),'Absolutní pořadí'!E17,"")</f>
        <v>0</v>
      </c>
      <c r="F17">
        <f>IF(AND('Absolutní pořadí'!$I17="50 až 59",'Absolutní pořadí'!$J17="muž"),'Absolutní pořadí'!F17,"")</f>
        <v>0</v>
      </c>
      <c r="G17">
        <f>IF(AND('Absolutní pořadí'!$I17="50 až 59",'Absolutní pořadí'!$J17="muž"),'Absolutní pořadí'!G17,"")</f>
        <v>0</v>
      </c>
      <c r="H17" s="30">
        <f>IF(AND('Absolutní pořadí'!$I17="50 až 59",'Absolutní pořadí'!$J17="muž"),'Absolutní pořadí'!H17,"")</f>
        <v>0</v>
      </c>
    </row>
    <row r="18" spans="1:8" ht="15">
      <c r="A18" s="13">
        <v>13</v>
      </c>
      <c r="B18">
        <f>IF(AND('Absolutní pořadí'!$I18="50 až 59",'Absolutní pořadí'!$J18="muž"),'Absolutní pořadí'!B18,"")</f>
        <v>0</v>
      </c>
      <c r="C18">
        <f>IF(AND('Absolutní pořadí'!$I18="50 až 59",'Absolutní pořadí'!$J18="muž"),'Absolutní pořadí'!C18,"")</f>
        <v>0</v>
      </c>
      <c r="D18">
        <f>IF(AND('Absolutní pořadí'!$I18="50 až 59",'Absolutní pořadí'!$J18="muž"),'Absolutní pořadí'!D18,"")</f>
        <v>0</v>
      </c>
      <c r="E18">
        <f>IF(AND('Absolutní pořadí'!$I18="50 až 59",'Absolutní pořadí'!$J18="muž"),'Absolutní pořadí'!E18,"")</f>
        <v>0</v>
      </c>
      <c r="F18">
        <f>IF(AND('Absolutní pořadí'!$I18="50 až 59",'Absolutní pořadí'!$J18="muž"),'Absolutní pořadí'!F18,"")</f>
        <v>0</v>
      </c>
      <c r="G18">
        <f>IF(AND('Absolutní pořadí'!$I18="50 až 59",'Absolutní pořadí'!$J18="muž"),'Absolutní pořadí'!G18,"")</f>
        <v>0</v>
      </c>
      <c r="H18" s="30">
        <f>IF(AND('Absolutní pořadí'!$I18="50 až 59",'Absolutní pořadí'!$J18="muž"),'Absolutní pořadí'!H18,"")</f>
        <v>0</v>
      </c>
    </row>
    <row r="19" spans="1:8" ht="15">
      <c r="A19" s="13">
        <v>14</v>
      </c>
      <c r="B19">
        <f>IF(AND('Absolutní pořadí'!$I19="50 až 59",'Absolutní pořadí'!$J19="muž"),'Absolutní pořadí'!B19,"")</f>
        <v>0</v>
      </c>
      <c r="C19">
        <f>IF(AND('Absolutní pořadí'!$I19="50 až 59",'Absolutní pořadí'!$J19="muž"),'Absolutní pořadí'!C19,"")</f>
        <v>0</v>
      </c>
      <c r="D19">
        <f>IF(AND('Absolutní pořadí'!$I19="50 až 59",'Absolutní pořadí'!$J19="muž"),'Absolutní pořadí'!D19,"")</f>
        <v>0</v>
      </c>
      <c r="E19">
        <f>IF(AND('Absolutní pořadí'!$I19="50 až 59",'Absolutní pořadí'!$J19="muž"),'Absolutní pořadí'!E19,"")</f>
        <v>0</v>
      </c>
      <c r="F19">
        <f>IF(AND('Absolutní pořadí'!$I19="50 až 59",'Absolutní pořadí'!$J19="muž"),'Absolutní pořadí'!F19,"")</f>
        <v>0</v>
      </c>
      <c r="G19">
        <f>IF(AND('Absolutní pořadí'!$I19="50 až 59",'Absolutní pořadí'!$J19="muž"),'Absolutní pořadí'!G19,"")</f>
        <v>0</v>
      </c>
      <c r="H19" s="30">
        <f>IF(AND('Absolutní pořadí'!$I19="50 až 59",'Absolutní pořadí'!$J19="muž"),'Absolutní pořadí'!H19,"")</f>
        <v>0</v>
      </c>
    </row>
    <row r="20" spans="1:8" ht="15">
      <c r="A20" s="13">
        <v>15</v>
      </c>
      <c r="B20">
        <f>IF(AND('Absolutní pořadí'!$I20="50 až 59",'Absolutní pořadí'!$J20="muž"),'Absolutní pořadí'!B20,"")</f>
        <v>0</v>
      </c>
      <c r="C20">
        <f>IF(AND('Absolutní pořadí'!$I20="50 až 59",'Absolutní pořadí'!$J20="muž"),'Absolutní pořadí'!C20,"")</f>
        <v>0</v>
      </c>
      <c r="D20">
        <f>IF(AND('Absolutní pořadí'!$I20="50 až 59",'Absolutní pořadí'!$J20="muž"),'Absolutní pořadí'!D20,"")</f>
        <v>0</v>
      </c>
      <c r="E20">
        <f>IF(AND('Absolutní pořadí'!$I20="50 až 59",'Absolutní pořadí'!$J20="muž"),'Absolutní pořadí'!E20,"")</f>
        <v>0</v>
      </c>
      <c r="F20">
        <f>IF(AND('Absolutní pořadí'!$I20="50 až 59",'Absolutní pořadí'!$J20="muž"),'Absolutní pořadí'!F20,"")</f>
        <v>0</v>
      </c>
      <c r="G20">
        <f>IF(AND('Absolutní pořadí'!$I20="50 až 59",'Absolutní pořadí'!$J20="muž"),'Absolutní pořadí'!G20,"")</f>
        <v>0</v>
      </c>
      <c r="H20" s="30">
        <f>IF(AND('Absolutní pořadí'!$I20="50 až 59",'Absolutní pořadí'!$J20="muž"),'Absolutní pořadí'!H20,"")</f>
        <v>0</v>
      </c>
    </row>
    <row r="21" spans="1:8" ht="15">
      <c r="A21" s="13">
        <v>16</v>
      </c>
      <c r="B21">
        <f>IF(AND('Absolutní pořadí'!$I21="50 až 59",'Absolutní pořadí'!$J21="muž"),'Absolutní pořadí'!B21,"")</f>
        <v>0</v>
      </c>
      <c r="C21">
        <f>IF(AND('Absolutní pořadí'!$I21="50 až 59",'Absolutní pořadí'!$J21="muž"),'Absolutní pořadí'!C21,"")</f>
        <v>0</v>
      </c>
      <c r="D21">
        <f>IF(AND('Absolutní pořadí'!$I21="50 až 59",'Absolutní pořadí'!$J21="muž"),'Absolutní pořadí'!D21,"")</f>
        <v>0</v>
      </c>
      <c r="E21">
        <f>IF(AND('Absolutní pořadí'!$I21="50 až 59",'Absolutní pořadí'!$J21="muž"),'Absolutní pořadí'!E21,"")</f>
        <v>0</v>
      </c>
      <c r="F21">
        <f>IF(AND('Absolutní pořadí'!$I21="50 až 59",'Absolutní pořadí'!$J21="muž"),'Absolutní pořadí'!F21,"")</f>
        <v>0</v>
      </c>
      <c r="G21">
        <f>IF(AND('Absolutní pořadí'!$I21="50 až 59",'Absolutní pořadí'!$J21="muž"),'Absolutní pořadí'!G21,"")</f>
        <v>0</v>
      </c>
      <c r="H21" s="30">
        <f>IF(AND('Absolutní pořadí'!$I21="50 až 59",'Absolutní pořadí'!$J21="muž"),'Absolutní pořadí'!H21,"")</f>
        <v>0</v>
      </c>
    </row>
    <row r="22" spans="1:8" ht="15">
      <c r="A22" s="13">
        <v>17</v>
      </c>
      <c r="B22">
        <f>IF(AND('Absolutní pořadí'!$I22="50 až 59",'Absolutní pořadí'!$J22="muž"),'Absolutní pořadí'!B22,"")</f>
        <v>0</v>
      </c>
      <c r="C22">
        <f>IF(AND('Absolutní pořadí'!$I22="50 až 59",'Absolutní pořadí'!$J22="muž"),'Absolutní pořadí'!C22,"")</f>
        <v>0</v>
      </c>
      <c r="D22">
        <f>IF(AND('Absolutní pořadí'!$I22="50 až 59",'Absolutní pořadí'!$J22="muž"),'Absolutní pořadí'!D22,"")</f>
        <v>0</v>
      </c>
      <c r="E22">
        <f>IF(AND('Absolutní pořadí'!$I22="50 až 59",'Absolutní pořadí'!$J22="muž"),'Absolutní pořadí'!E22,"")</f>
        <v>0</v>
      </c>
      <c r="F22">
        <f>IF(AND('Absolutní pořadí'!$I22="50 až 59",'Absolutní pořadí'!$J22="muž"),'Absolutní pořadí'!F22,"")</f>
        <v>0</v>
      </c>
      <c r="G22">
        <f>IF(AND('Absolutní pořadí'!$I22="50 až 59",'Absolutní pořadí'!$J22="muž"),'Absolutní pořadí'!G22,"")</f>
        <v>0</v>
      </c>
      <c r="H22" s="30">
        <f>IF(AND('Absolutní pořadí'!$I22="50 až 59",'Absolutní pořadí'!$J22="muž"),'Absolutní pořadí'!H22,"")</f>
        <v>0</v>
      </c>
    </row>
    <row r="23" spans="1:8" ht="15">
      <c r="A23" s="13">
        <v>18</v>
      </c>
      <c r="B23" s="13">
        <f>IF(AND('Absolutní pořadí'!$I23="50 až 59",'Absolutní pořadí'!$J23="muž"),'Absolutní pořadí'!B23,"")</f>
        <v>0</v>
      </c>
      <c r="C23" s="56">
        <f>IF(AND('Absolutní pořadí'!$I23="50 až 59",'Absolutní pořadí'!$J23="muž"),'Absolutní pořadí'!C23,"")</f>
        <v>0</v>
      </c>
      <c r="D23" s="44">
        <f>IF(AND('Absolutní pořadí'!$I23="50 až 59",'Absolutní pořadí'!$J23="muž"),'Absolutní pořadí'!D23,"")</f>
        <v>0</v>
      </c>
      <c r="E23" s="44">
        <f>IF(AND('Absolutní pořadí'!$I23="50 až 59",'Absolutní pořadí'!$J23="muž"),'Absolutní pořadí'!E23,"")</f>
        <v>0</v>
      </c>
      <c r="F23" s="13">
        <f>IF(AND('Absolutní pořadí'!$I23="50 až 59",'Absolutní pořadí'!$J23="muž"),'Absolutní pořadí'!F23,"")</f>
        <v>0</v>
      </c>
      <c r="G23" s="56">
        <f>IF(AND('Absolutní pořadí'!$I23="50 až 59",'Absolutní pořadí'!$J23="muž"),'Absolutní pořadí'!G23,"")</f>
        <v>0</v>
      </c>
      <c r="H23" s="30">
        <f>IF(AND('Absolutní pořadí'!$I23="50 až 59",'Absolutní pořadí'!$J23="muž"),'Absolutní pořadí'!H23,"")</f>
        <v>0</v>
      </c>
    </row>
    <row r="24" spans="1:8" ht="15">
      <c r="A24" s="13">
        <v>19</v>
      </c>
      <c r="B24">
        <f>IF(AND('Absolutní pořadí'!$I24="50 až 59",'Absolutní pořadí'!$J24="muž"),'Absolutní pořadí'!B24,"")</f>
        <v>0</v>
      </c>
      <c r="C24">
        <f>IF(AND('Absolutní pořadí'!$I24="50 až 59",'Absolutní pořadí'!$J24="muž"),'Absolutní pořadí'!C24,"")</f>
        <v>0</v>
      </c>
      <c r="D24">
        <f>IF(AND('Absolutní pořadí'!$I24="50 až 59",'Absolutní pořadí'!$J24="muž"),'Absolutní pořadí'!D24,"")</f>
        <v>0</v>
      </c>
      <c r="E24">
        <f>IF(AND('Absolutní pořadí'!$I24="50 až 59",'Absolutní pořadí'!$J24="muž"),'Absolutní pořadí'!E24,"")</f>
        <v>0</v>
      </c>
      <c r="F24">
        <f>IF(AND('Absolutní pořadí'!$I24="50 až 59",'Absolutní pořadí'!$J24="muž"),'Absolutní pořadí'!F24,"")</f>
        <v>0</v>
      </c>
      <c r="G24">
        <f>IF(AND('Absolutní pořadí'!$I24="50 až 59",'Absolutní pořadí'!$J24="muž"),'Absolutní pořadí'!G24,"")</f>
        <v>0</v>
      </c>
      <c r="H24" s="30">
        <f>IF(AND('Absolutní pořadí'!$I24="50 až 59",'Absolutní pořadí'!$J24="muž"),'Absolutní pořadí'!H24,"")</f>
        <v>0</v>
      </c>
    </row>
    <row r="25" spans="1:8" ht="15">
      <c r="A25" s="13">
        <v>20</v>
      </c>
      <c r="B25" s="13">
        <f>IF(AND('Absolutní pořadí'!$I25="50 až 59",'Absolutní pořadí'!$J25="muž"),'Absolutní pořadí'!B25,"")</f>
        <v>0</v>
      </c>
      <c r="C25" s="56">
        <f>IF(AND('Absolutní pořadí'!$I25="50 až 59",'Absolutní pořadí'!$J25="muž"),'Absolutní pořadí'!C25,"")</f>
        <v>0</v>
      </c>
      <c r="D25" s="44">
        <f>IF(AND('Absolutní pořadí'!$I25="50 až 59",'Absolutní pořadí'!$J25="muž"),'Absolutní pořadí'!D25,"")</f>
        <v>0</v>
      </c>
      <c r="E25" s="44">
        <f>IF(AND('Absolutní pořadí'!$I25="50 až 59",'Absolutní pořadí'!$J25="muž"),'Absolutní pořadí'!E25,"")</f>
        <v>0</v>
      </c>
      <c r="F25" s="13">
        <f>IF(AND('Absolutní pořadí'!$I25="50 až 59",'Absolutní pořadí'!$J25="muž"),'Absolutní pořadí'!F25,"")</f>
        <v>0</v>
      </c>
      <c r="G25" s="56">
        <f>IF(AND('Absolutní pořadí'!$I25="50 až 59",'Absolutní pořadí'!$J25="muž"),'Absolutní pořadí'!G25,"")</f>
        <v>0</v>
      </c>
      <c r="H25" s="30">
        <f>IF(AND('Absolutní pořadí'!$I25="50 až 59",'Absolutní pořadí'!$J25="muž"),'Absolutní pořadí'!H25,"")</f>
        <v>0</v>
      </c>
    </row>
    <row r="26" spans="1:8" ht="15">
      <c r="A26" s="13">
        <v>21</v>
      </c>
      <c r="B26">
        <f>IF(AND('Absolutní pořadí'!$I26="50 až 59",'Absolutní pořadí'!$J26="muž"),'Absolutní pořadí'!B26,"")</f>
        <v>35</v>
      </c>
      <c r="C26">
        <f>IF(AND('Absolutní pořadí'!$I26="50 až 59",'Absolutní pořadí'!$J26="muž"),'Absolutní pořadí'!C26,"")</f>
        <v>0</v>
      </c>
      <c r="D26">
        <f>IF(AND('Absolutní pořadí'!$I26="50 až 59",'Absolutní pořadí'!$J26="muž"),'Absolutní pořadí'!D26,"")</f>
        <v>0</v>
      </c>
      <c r="E26">
        <f>IF(AND('Absolutní pořadí'!$I26="50 až 59",'Absolutní pořadí'!$J26="muž"),'Absolutní pořadí'!E26,"")</f>
        <v>0</v>
      </c>
      <c r="F26">
        <f>IF(AND('Absolutní pořadí'!$I26="50 až 59",'Absolutní pořadí'!$J26="muž"),'Absolutní pořadí'!F26,"")</f>
        <v>1971</v>
      </c>
      <c r="G26">
        <f>IF(AND('Absolutní pořadí'!$I26="50 až 59",'Absolutní pořadí'!$J26="muž"),'Absolutní pořadí'!G26,"")</f>
        <v>0</v>
      </c>
      <c r="H26" s="30">
        <f>IF(AND('Absolutní pořadí'!$I26="50 až 59",'Absolutní pořadí'!$J26="muž"),'Absolutní pořadí'!H26,"")</f>
        <v>0.03357638888888889</v>
      </c>
    </row>
    <row r="27" spans="1:8" ht="15">
      <c r="A27" s="13">
        <v>22</v>
      </c>
      <c r="B27">
        <f>IF(AND('Absolutní pořadí'!$I27="50 až 59",'Absolutní pořadí'!$J27="muž"),'Absolutní pořadí'!B27,"")</f>
        <v>0</v>
      </c>
      <c r="C27">
        <f>IF(AND('Absolutní pořadí'!$I27="50 až 59",'Absolutní pořadí'!$J27="muž"),'Absolutní pořadí'!C27,"")</f>
        <v>0</v>
      </c>
      <c r="D27">
        <f>IF(AND('Absolutní pořadí'!$I27="50 až 59",'Absolutní pořadí'!$J27="muž"),'Absolutní pořadí'!D27,"")</f>
        <v>0</v>
      </c>
      <c r="E27">
        <f>IF(AND('Absolutní pořadí'!$I27="50 až 59",'Absolutní pořadí'!$J27="muž"),'Absolutní pořadí'!E27,"")</f>
        <v>0</v>
      </c>
      <c r="F27">
        <f>IF(AND('Absolutní pořadí'!$I27="50 až 59",'Absolutní pořadí'!$J27="muž"),'Absolutní pořadí'!F27,"")</f>
        <v>0</v>
      </c>
      <c r="G27">
        <f>IF(AND('Absolutní pořadí'!$I27="50 až 59",'Absolutní pořadí'!$J27="muž"),'Absolutní pořadí'!G27,"")</f>
        <v>0</v>
      </c>
      <c r="H27" s="30">
        <f>IF(AND('Absolutní pořadí'!$I27="50 až 59",'Absolutní pořadí'!$J27="muž"),'Absolutní pořadí'!H27,"")</f>
        <v>0</v>
      </c>
    </row>
    <row r="28" spans="1:8" ht="15">
      <c r="A28" s="13">
        <v>23</v>
      </c>
      <c r="B28" s="13">
        <f>IF(AND('Absolutní pořadí'!$I28="50 až 59",'Absolutní pořadí'!$J28="muž"),'Absolutní pořadí'!B28,"")</f>
        <v>77</v>
      </c>
      <c r="C28" s="56">
        <f>IF(AND('Absolutní pořadí'!$I28="50 až 59",'Absolutní pořadí'!$J28="muž"),'Absolutní pořadí'!C28,"")</f>
        <v>0</v>
      </c>
      <c r="D28" s="44">
        <f>IF(AND('Absolutní pořadí'!$I28="50 až 59",'Absolutní pořadí'!$J28="muž"),'Absolutní pořadí'!D28,"")</f>
        <v>0</v>
      </c>
      <c r="E28" s="44">
        <f>IF(AND('Absolutní pořadí'!$I28="50 až 59",'Absolutní pořadí'!$J28="muž"),'Absolutní pořadí'!E28,"")</f>
        <v>0</v>
      </c>
      <c r="F28" s="13">
        <f>IF(AND('Absolutní pořadí'!$I28="50 až 59",'Absolutní pořadí'!$J28="muž"),'Absolutní pořadí'!F28,"")</f>
        <v>1963</v>
      </c>
      <c r="G28" s="56">
        <f>IF(AND('Absolutní pořadí'!$I28="50 až 59",'Absolutní pořadí'!$J28="muž"),'Absolutní pořadí'!G28,"")</f>
        <v>0</v>
      </c>
      <c r="H28" s="30">
        <f>IF(AND('Absolutní pořadí'!$I28="50 až 59",'Absolutní pořadí'!$J28="muž"),'Absolutní pořadí'!H28,"")</f>
        <v>0.03434027777777778</v>
      </c>
    </row>
    <row r="29" spans="1:8" ht="15">
      <c r="A29" s="13">
        <v>24</v>
      </c>
      <c r="B29">
        <f>IF(AND('Absolutní pořadí'!$I29="50 až 59",'Absolutní pořadí'!$J29="muž"),'Absolutní pořadí'!B29,"")</f>
        <v>0</v>
      </c>
      <c r="C29">
        <f>IF(AND('Absolutní pořadí'!$I29="50 až 59",'Absolutní pořadí'!$J29="muž"),'Absolutní pořadí'!C29,"")</f>
        <v>0</v>
      </c>
      <c r="D29">
        <f>IF(AND('Absolutní pořadí'!$I29="50 až 59",'Absolutní pořadí'!$J29="muž"),'Absolutní pořadí'!D29,"")</f>
        <v>0</v>
      </c>
      <c r="E29">
        <f>IF(AND('Absolutní pořadí'!$I29="50 až 59",'Absolutní pořadí'!$J29="muž"),'Absolutní pořadí'!E29,"")</f>
        <v>0</v>
      </c>
      <c r="F29">
        <f>IF(AND('Absolutní pořadí'!$I29="50 až 59",'Absolutní pořadí'!$J29="muž"),'Absolutní pořadí'!F29,"")</f>
        <v>0</v>
      </c>
      <c r="G29">
        <f>IF(AND('Absolutní pořadí'!$I29="50 až 59",'Absolutní pořadí'!$J29="muž"),'Absolutní pořadí'!G29,"")</f>
        <v>0</v>
      </c>
      <c r="H29" s="30">
        <f>IF(AND('Absolutní pořadí'!$I29="50 až 59",'Absolutní pořadí'!$J29="muž"),'Absolutní pořadí'!H29,"")</f>
        <v>0</v>
      </c>
    </row>
    <row r="30" spans="1:8" ht="15">
      <c r="A30" s="13">
        <v>25</v>
      </c>
      <c r="B30" s="13">
        <f>IF(AND('Absolutní pořadí'!$I30="50 až 59",'Absolutní pořadí'!$J30="muž"),'Absolutní pořadí'!B30,"")</f>
        <v>0</v>
      </c>
      <c r="C30" s="56">
        <f>IF(AND('Absolutní pořadí'!$I30="50 až 59",'Absolutní pořadí'!$J30="muž"),'Absolutní pořadí'!C30,"")</f>
        <v>0</v>
      </c>
      <c r="D30" s="44">
        <f>IF(AND('Absolutní pořadí'!$I30="50 až 59",'Absolutní pořadí'!$J30="muž"),'Absolutní pořadí'!D30,"")</f>
        <v>0</v>
      </c>
      <c r="E30" s="44">
        <f>IF(AND('Absolutní pořadí'!$I30="50 až 59",'Absolutní pořadí'!$J30="muž"),'Absolutní pořadí'!E30,"")</f>
        <v>0</v>
      </c>
      <c r="F30" s="13">
        <f>IF(AND('Absolutní pořadí'!$I30="50 až 59",'Absolutní pořadí'!$J30="muž"),'Absolutní pořadí'!F30,"")</f>
        <v>0</v>
      </c>
      <c r="G30" s="56">
        <f>IF(AND('Absolutní pořadí'!$I30="50 až 59",'Absolutní pořadí'!$J30="muž"),'Absolutní pořadí'!G30,"")</f>
        <v>0</v>
      </c>
      <c r="H30" s="30">
        <f>IF(AND('Absolutní pořadí'!$I30="50 až 59",'Absolutní pořadí'!$J30="muž"),'Absolutní pořadí'!H30,"")</f>
        <v>0</v>
      </c>
    </row>
    <row r="31" spans="1:8" ht="15">
      <c r="A31" s="13">
        <v>26</v>
      </c>
      <c r="B31">
        <f>IF(AND('Absolutní pořadí'!$I31="50 až 59",'Absolutní pořadí'!$J31="muž"),'Absolutní pořadí'!B31,"")</f>
        <v>18</v>
      </c>
      <c r="C31">
        <f>IF(AND('Absolutní pořadí'!$I31="50 až 59",'Absolutní pořadí'!$J31="muž"),'Absolutní pořadí'!C31,"")</f>
        <v>0</v>
      </c>
      <c r="D31">
        <f>IF(AND('Absolutní pořadí'!$I31="50 až 59",'Absolutní pořadí'!$J31="muž"),'Absolutní pořadí'!D31,"")</f>
        <v>0</v>
      </c>
      <c r="E31">
        <f>IF(AND('Absolutní pořadí'!$I31="50 až 59",'Absolutní pořadí'!$J31="muž"),'Absolutní pořadí'!E31,"")</f>
        <v>0</v>
      </c>
      <c r="F31">
        <f>IF(AND('Absolutní pořadí'!$I31="50 až 59",'Absolutní pořadí'!$J31="muž"),'Absolutní pořadí'!F31,"")</f>
        <v>1969</v>
      </c>
      <c r="G31">
        <f>IF(AND('Absolutní pořadí'!$I31="50 až 59",'Absolutní pořadí'!$J31="muž"),'Absolutní pořadí'!G31,"")</f>
        <v>0</v>
      </c>
      <c r="H31" s="30">
        <f>IF(AND('Absolutní pořadí'!$I31="50 až 59",'Absolutní pořadí'!$J31="muž"),'Absolutní pořadí'!H31,"")</f>
        <v>0.0347337962962963</v>
      </c>
    </row>
    <row r="32" spans="1:8" ht="15">
      <c r="A32" s="13">
        <v>27</v>
      </c>
      <c r="B32">
        <f>IF(AND('Absolutní pořadí'!$I32="50 až 59",'Absolutní pořadí'!$J32="muž"),'Absolutní pořadí'!B32,"")</f>
        <v>0</v>
      </c>
      <c r="C32">
        <f>IF(AND('Absolutní pořadí'!$I32="50 až 59",'Absolutní pořadí'!$J32="muž"),'Absolutní pořadí'!C32,"")</f>
        <v>0</v>
      </c>
      <c r="D32">
        <f>IF(AND('Absolutní pořadí'!$I32="50 až 59",'Absolutní pořadí'!$J32="muž"),'Absolutní pořadí'!D32,"")</f>
        <v>0</v>
      </c>
      <c r="E32">
        <f>IF(AND('Absolutní pořadí'!$I32="50 až 59",'Absolutní pořadí'!$J32="muž"),'Absolutní pořadí'!E32,"")</f>
        <v>0</v>
      </c>
      <c r="F32">
        <f>IF(AND('Absolutní pořadí'!$I32="50 až 59",'Absolutní pořadí'!$J32="muž"),'Absolutní pořadí'!F32,"")</f>
        <v>0</v>
      </c>
      <c r="G32">
        <f>IF(AND('Absolutní pořadí'!$I32="50 až 59",'Absolutní pořadí'!$J32="muž"),'Absolutní pořadí'!G32,"")</f>
        <v>0</v>
      </c>
      <c r="H32" s="30">
        <f>IF(AND('Absolutní pořadí'!$I32="50 až 59",'Absolutní pořadí'!$J32="muž"),'Absolutní pořadí'!H32,"")</f>
        <v>0</v>
      </c>
    </row>
    <row r="33" spans="1:8" ht="15">
      <c r="A33" s="13">
        <v>28</v>
      </c>
      <c r="B33">
        <f>IF(AND('Absolutní pořadí'!$I33="50 až 59",'Absolutní pořadí'!$J33="muž"),'Absolutní pořadí'!B33,"")</f>
        <v>0</v>
      </c>
      <c r="C33">
        <f>IF(AND('Absolutní pořadí'!$I33="50 až 59",'Absolutní pořadí'!$J33="muž"),'Absolutní pořadí'!C33,"")</f>
        <v>0</v>
      </c>
      <c r="D33">
        <f>IF(AND('Absolutní pořadí'!$I33="50 až 59",'Absolutní pořadí'!$J33="muž"),'Absolutní pořadí'!D33,"")</f>
        <v>0</v>
      </c>
      <c r="E33">
        <f>IF(AND('Absolutní pořadí'!$I33="50 až 59",'Absolutní pořadí'!$J33="muž"),'Absolutní pořadí'!E33,"")</f>
        <v>0</v>
      </c>
      <c r="F33">
        <f>IF(AND('Absolutní pořadí'!$I33="50 až 59",'Absolutní pořadí'!$J33="muž"),'Absolutní pořadí'!F33,"")</f>
        <v>0</v>
      </c>
      <c r="G33">
        <f>IF(AND('Absolutní pořadí'!$I33="50 až 59",'Absolutní pořadí'!$J33="muž"),'Absolutní pořadí'!G33,"")</f>
        <v>0</v>
      </c>
      <c r="H33" s="30">
        <f>IF(AND('Absolutní pořadí'!$I33="50 až 59",'Absolutní pořadí'!$J33="muž"),'Absolutní pořadí'!H33,"")</f>
        <v>0</v>
      </c>
    </row>
    <row r="34" spans="1:8" ht="15">
      <c r="A34" s="13">
        <v>29</v>
      </c>
      <c r="B34">
        <f>IF(AND('Absolutní pořadí'!$I34="50 až 59",'Absolutní pořadí'!$J34="muž"),'Absolutní pořadí'!B34,"")</f>
        <v>0</v>
      </c>
      <c r="C34">
        <f>IF(AND('Absolutní pořadí'!$I34="50 až 59",'Absolutní pořadí'!$J34="muž"),'Absolutní pořadí'!C34,"")</f>
        <v>0</v>
      </c>
      <c r="D34">
        <f>IF(AND('Absolutní pořadí'!$I34="50 až 59",'Absolutní pořadí'!$J34="muž"),'Absolutní pořadí'!D34,"")</f>
        <v>0</v>
      </c>
      <c r="E34">
        <f>IF(AND('Absolutní pořadí'!$I34="50 až 59",'Absolutní pořadí'!$J34="muž"),'Absolutní pořadí'!E34,"")</f>
        <v>0</v>
      </c>
      <c r="F34">
        <f>IF(AND('Absolutní pořadí'!$I34="50 až 59",'Absolutní pořadí'!$J34="muž"),'Absolutní pořadí'!F34,"")</f>
        <v>0</v>
      </c>
      <c r="G34">
        <f>IF(AND('Absolutní pořadí'!$I34="50 až 59",'Absolutní pořadí'!$J34="muž"),'Absolutní pořadí'!G34,"")</f>
        <v>0</v>
      </c>
      <c r="H34" s="30">
        <f>IF(AND('Absolutní pořadí'!$I34="50 až 59",'Absolutní pořadí'!$J34="muž"),'Absolutní pořadí'!H34,"")</f>
        <v>0</v>
      </c>
    </row>
    <row r="35" spans="1:8" ht="15">
      <c r="A35" s="13">
        <v>30</v>
      </c>
      <c r="B35">
        <f>IF(AND('Absolutní pořadí'!$I35="50 až 59",'Absolutní pořadí'!$J35="muž"),'Absolutní pořadí'!B35,"")</f>
        <v>0</v>
      </c>
      <c r="C35">
        <f>IF(AND('Absolutní pořadí'!$I35="50 až 59",'Absolutní pořadí'!$J35="muž"),'Absolutní pořadí'!C35,"")</f>
        <v>0</v>
      </c>
      <c r="D35">
        <f>IF(AND('Absolutní pořadí'!$I35="50 až 59",'Absolutní pořadí'!$J35="muž"),'Absolutní pořadí'!D35,"")</f>
        <v>0</v>
      </c>
      <c r="E35">
        <f>IF(AND('Absolutní pořadí'!$I35="50 až 59",'Absolutní pořadí'!$J35="muž"),'Absolutní pořadí'!E35,"")</f>
        <v>0</v>
      </c>
      <c r="F35">
        <f>IF(AND('Absolutní pořadí'!$I35="50 až 59",'Absolutní pořadí'!$J35="muž"),'Absolutní pořadí'!F35,"")</f>
        <v>0</v>
      </c>
      <c r="G35">
        <f>IF(AND('Absolutní pořadí'!$I35="50 až 59",'Absolutní pořadí'!$J35="muž"),'Absolutní pořadí'!G35,"")</f>
        <v>0</v>
      </c>
      <c r="H35" s="30">
        <f>IF(AND('Absolutní pořadí'!$I35="50 až 59",'Absolutní pořadí'!$J35="muž"),'Absolutní pořadí'!H35,"")</f>
        <v>0</v>
      </c>
    </row>
    <row r="36" spans="1:8" ht="15">
      <c r="A36" s="13">
        <v>31</v>
      </c>
      <c r="B36" s="13">
        <f>IF(AND('Absolutní pořadí'!$I36="50 až 59",'Absolutní pořadí'!$J36="muž"),'Absolutní pořadí'!B36,"")</f>
        <v>55</v>
      </c>
      <c r="C36" s="56">
        <f>IF(AND('Absolutní pořadí'!$I36="50 až 59",'Absolutní pořadí'!$J36="muž"),'Absolutní pořadí'!C36,"")</f>
        <v>0</v>
      </c>
      <c r="D36" s="44">
        <f>IF(AND('Absolutní pořadí'!$I36="50 až 59",'Absolutní pořadí'!$J36="muž"),'Absolutní pořadí'!D36,"")</f>
        <v>0</v>
      </c>
      <c r="E36" s="44">
        <f>IF(AND('Absolutní pořadí'!$I36="50 až 59",'Absolutní pořadí'!$J36="muž"),'Absolutní pořadí'!E36,"")</f>
        <v>0</v>
      </c>
      <c r="F36" s="13">
        <f>IF(AND('Absolutní pořadí'!$I36="50 až 59",'Absolutní pořadí'!$J36="muž"),'Absolutní pořadí'!F36,"")</f>
        <v>1969</v>
      </c>
      <c r="G36" s="56">
        <f>IF(AND('Absolutní pořadí'!$I36="50 až 59",'Absolutní pořadí'!$J36="muž"),'Absolutní pořadí'!G36,"")</f>
        <v>0</v>
      </c>
      <c r="H36" s="30">
        <f>IF(AND('Absolutní pořadí'!$I36="50 až 59",'Absolutní pořadí'!$J36="muž"),'Absolutní pořadí'!H36,"")</f>
        <v>0.037986111111111116</v>
      </c>
    </row>
    <row r="37" spans="1:8" ht="15">
      <c r="A37" s="13">
        <v>32</v>
      </c>
      <c r="B37">
        <f>IF(AND('Absolutní pořadí'!$I37="50 až 59",'Absolutní pořadí'!$J37="muž"),'Absolutní pořadí'!B37,"")</f>
        <v>0</v>
      </c>
      <c r="C37">
        <f>IF(AND('Absolutní pořadí'!$I37="50 až 59",'Absolutní pořadí'!$J37="muž"),'Absolutní pořadí'!C37,"")</f>
        <v>0</v>
      </c>
      <c r="D37">
        <f>IF(AND('Absolutní pořadí'!$I37="50 až 59",'Absolutní pořadí'!$J37="muž"),'Absolutní pořadí'!D37,"")</f>
        <v>0</v>
      </c>
      <c r="E37">
        <f>IF(AND('Absolutní pořadí'!$I37="50 až 59",'Absolutní pořadí'!$J37="muž"),'Absolutní pořadí'!E37,"")</f>
        <v>0</v>
      </c>
      <c r="F37">
        <f>IF(AND('Absolutní pořadí'!$I37="50 až 59",'Absolutní pořadí'!$J37="muž"),'Absolutní pořadí'!F37,"")</f>
        <v>0</v>
      </c>
      <c r="G37">
        <f>IF(AND('Absolutní pořadí'!$I37="50 až 59",'Absolutní pořadí'!$J37="muž"),'Absolutní pořadí'!G37,"")</f>
        <v>0</v>
      </c>
      <c r="H37" s="30">
        <f>IF(AND('Absolutní pořadí'!$I37="50 až 59",'Absolutní pořadí'!$J37="muž"),'Absolutní pořadí'!H37,"")</f>
        <v>0</v>
      </c>
    </row>
    <row r="38" spans="1:8" ht="15">
      <c r="A38" s="13">
        <v>33</v>
      </c>
      <c r="B38">
        <f>IF(AND('Absolutní pořadí'!$I38="50 až 59",'Absolutní pořadí'!$J38="muž"),'Absolutní pořadí'!B38,"")</f>
        <v>0</v>
      </c>
      <c r="C38">
        <f>IF(AND('Absolutní pořadí'!$I38="50 až 59",'Absolutní pořadí'!$J38="muž"),'Absolutní pořadí'!C38,"")</f>
        <v>0</v>
      </c>
      <c r="D38">
        <f>IF(AND('Absolutní pořadí'!$I38="50 až 59",'Absolutní pořadí'!$J38="muž"),'Absolutní pořadí'!D38,"")</f>
        <v>0</v>
      </c>
      <c r="E38">
        <f>IF(AND('Absolutní pořadí'!$I38="50 až 59",'Absolutní pořadí'!$J38="muž"),'Absolutní pořadí'!E38,"")</f>
        <v>0</v>
      </c>
      <c r="F38">
        <f>IF(AND('Absolutní pořadí'!$I38="50 až 59",'Absolutní pořadí'!$J38="muž"),'Absolutní pořadí'!F38,"")</f>
        <v>0</v>
      </c>
      <c r="G38">
        <f>IF(AND('Absolutní pořadí'!$I38="50 až 59",'Absolutní pořadí'!$J38="muž"),'Absolutní pořadí'!G38,"")</f>
        <v>0</v>
      </c>
      <c r="H38" s="30">
        <f>IF(AND('Absolutní pořadí'!$I38="50 až 59",'Absolutní pořadí'!$J38="muž"),'Absolutní pořadí'!H38,"")</f>
        <v>0</v>
      </c>
    </row>
    <row r="39" spans="1:8" ht="15">
      <c r="A39" s="13">
        <v>34</v>
      </c>
      <c r="B39">
        <f>IF(AND('Absolutní pořadí'!$I39="50 až 59",'Absolutní pořadí'!$J39="muž"),'Absolutní pořadí'!B39,"")</f>
        <v>0</v>
      </c>
      <c r="C39">
        <f>IF(AND('Absolutní pořadí'!$I39="50 až 59",'Absolutní pořadí'!$J39="muž"),'Absolutní pořadí'!C39,"")</f>
        <v>0</v>
      </c>
      <c r="D39">
        <f>IF(AND('Absolutní pořadí'!$I39="50 až 59",'Absolutní pořadí'!$J39="muž"),'Absolutní pořadí'!D39,"")</f>
        <v>0</v>
      </c>
      <c r="E39">
        <f>IF(AND('Absolutní pořadí'!$I39="50 až 59",'Absolutní pořadí'!$J39="muž"),'Absolutní pořadí'!E39,"")</f>
        <v>0</v>
      </c>
      <c r="F39">
        <f>IF(AND('Absolutní pořadí'!$I39="50 až 59",'Absolutní pořadí'!$J39="muž"),'Absolutní pořadí'!F39,"")</f>
        <v>0</v>
      </c>
      <c r="G39">
        <f>IF(AND('Absolutní pořadí'!$I39="50 až 59",'Absolutní pořadí'!$J39="muž"),'Absolutní pořadí'!G39,"")</f>
        <v>0</v>
      </c>
      <c r="H39" s="30">
        <f>IF(AND('Absolutní pořadí'!$I39="50 až 59",'Absolutní pořadí'!$J39="muž"),'Absolutní pořadí'!H39,"")</f>
        <v>0</v>
      </c>
    </row>
    <row r="40" spans="1:8" ht="15">
      <c r="A40" s="13">
        <v>35</v>
      </c>
      <c r="B40">
        <f>IF(AND('Absolutní pořadí'!$I40="50 až 59",'Absolutní pořadí'!$J40="muž"),'Absolutní pořadí'!B40,"")</f>
        <v>0</v>
      </c>
      <c r="C40">
        <f>IF(AND('Absolutní pořadí'!$I40="50 až 59",'Absolutní pořadí'!$J40="muž"),'Absolutní pořadí'!C40,"")</f>
        <v>0</v>
      </c>
      <c r="D40">
        <f>IF(AND('Absolutní pořadí'!$I40="50 až 59",'Absolutní pořadí'!$J40="muž"),'Absolutní pořadí'!D40,"")</f>
        <v>0</v>
      </c>
      <c r="E40">
        <f>IF(AND('Absolutní pořadí'!$I40="50 až 59",'Absolutní pořadí'!$J40="muž"),'Absolutní pořadí'!E40,"")</f>
        <v>0</v>
      </c>
      <c r="F40">
        <f>IF(AND('Absolutní pořadí'!$I40="50 až 59",'Absolutní pořadí'!$J40="muž"),'Absolutní pořadí'!F40,"")</f>
        <v>0</v>
      </c>
      <c r="G40">
        <f>IF(AND('Absolutní pořadí'!$I40="50 až 59",'Absolutní pořadí'!$J40="muž"),'Absolutní pořadí'!G40,"")</f>
        <v>0</v>
      </c>
      <c r="H40" s="30">
        <f>IF(AND('Absolutní pořadí'!$I40="50 až 59",'Absolutní pořadí'!$J40="muž"),'Absolutní pořadí'!H40,"")</f>
        <v>0</v>
      </c>
    </row>
    <row r="41" spans="1:8" ht="15">
      <c r="A41" s="13">
        <v>36</v>
      </c>
      <c r="B41">
        <f>IF(AND('Absolutní pořadí'!$I41="50 až 59",'Absolutní pořadí'!$J41="muž"),'Absolutní pořadí'!B41,"")</f>
        <v>0</v>
      </c>
      <c r="C41">
        <f>IF(AND('Absolutní pořadí'!$I41="50 až 59",'Absolutní pořadí'!$J41="muž"),'Absolutní pořadí'!C41,"")</f>
        <v>0</v>
      </c>
      <c r="D41">
        <f>IF(AND('Absolutní pořadí'!$I41="50 až 59",'Absolutní pořadí'!$J41="muž"),'Absolutní pořadí'!D41,"")</f>
        <v>0</v>
      </c>
      <c r="E41">
        <f>IF(AND('Absolutní pořadí'!$I41="50 až 59",'Absolutní pořadí'!$J41="muž"),'Absolutní pořadí'!E41,"")</f>
        <v>0</v>
      </c>
      <c r="F41">
        <f>IF(AND('Absolutní pořadí'!$I41="50 až 59",'Absolutní pořadí'!$J41="muž"),'Absolutní pořadí'!F41,"")</f>
        <v>0</v>
      </c>
      <c r="G41">
        <f>IF(AND('Absolutní pořadí'!$I41="50 až 59",'Absolutní pořadí'!$J41="muž"),'Absolutní pořadí'!G41,"")</f>
        <v>0</v>
      </c>
      <c r="H41" s="30">
        <f>IF(AND('Absolutní pořadí'!$I41="50 až 59",'Absolutní pořadí'!$J41="muž"),'Absolutní pořadí'!H41,"")</f>
        <v>0</v>
      </c>
    </row>
    <row r="42" spans="1:8" ht="15">
      <c r="A42" s="13">
        <v>37</v>
      </c>
      <c r="B42">
        <f>IF(AND('Absolutní pořadí'!$I42="50 až 59",'Absolutní pořadí'!$J42="muž"),'Absolutní pořadí'!B42,"")</f>
        <v>0</v>
      </c>
      <c r="C42">
        <f>IF(AND('Absolutní pořadí'!$I42="50 až 59",'Absolutní pořadí'!$J42="muž"),'Absolutní pořadí'!C42,"")</f>
        <v>0</v>
      </c>
      <c r="D42">
        <f>IF(AND('Absolutní pořadí'!$I42="50 až 59",'Absolutní pořadí'!$J42="muž"),'Absolutní pořadí'!D42,"")</f>
        <v>0</v>
      </c>
      <c r="E42">
        <f>IF(AND('Absolutní pořadí'!$I42="50 až 59",'Absolutní pořadí'!$J42="muž"),'Absolutní pořadí'!E42,"")</f>
        <v>0</v>
      </c>
      <c r="F42">
        <f>IF(AND('Absolutní pořadí'!$I42="50 až 59",'Absolutní pořadí'!$J42="muž"),'Absolutní pořadí'!F42,"")</f>
        <v>0</v>
      </c>
      <c r="G42">
        <f>IF(AND('Absolutní pořadí'!$I42="50 až 59",'Absolutní pořadí'!$J42="muž"),'Absolutní pořadí'!G42,"")</f>
        <v>0</v>
      </c>
      <c r="H42" s="30">
        <f>IF(AND('Absolutní pořadí'!$I42="50 až 59",'Absolutní pořadí'!$J42="muž"),'Absolutní pořadí'!H42,"")</f>
        <v>0</v>
      </c>
    </row>
    <row r="43" spans="1:8" ht="15">
      <c r="A43" s="13">
        <v>38</v>
      </c>
      <c r="B43">
        <f>IF(AND('Absolutní pořadí'!$I43="50 až 59",'Absolutní pořadí'!$J43="muž"),'Absolutní pořadí'!B43,"")</f>
        <v>0</v>
      </c>
      <c r="C43">
        <f>IF(AND('Absolutní pořadí'!$I43="50 až 59",'Absolutní pořadí'!$J43="muž"),'Absolutní pořadí'!C43,"")</f>
        <v>0</v>
      </c>
      <c r="D43">
        <f>IF(AND('Absolutní pořadí'!$I43="50 až 59",'Absolutní pořadí'!$J43="muž"),'Absolutní pořadí'!D43,"")</f>
        <v>0</v>
      </c>
      <c r="E43">
        <f>IF(AND('Absolutní pořadí'!$I43="50 až 59",'Absolutní pořadí'!$J43="muž"),'Absolutní pořadí'!E43,"")</f>
        <v>0</v>
      </c>
      <c r="F43">
        <f>IF(AND('Absolutní pořadí'!$I43="50 až 59",'Absolutní pořadí'!$J43="muž"),'Absolutní pořadí'!F43,"")</f>
        <v>0</v>
      </c>
      <c r="G43">
        <f>IF(AND('Absolutní pořadí'!$I43="50 až 59",'Absolutní pořadí'!$J43="muž"),'Absolutní pořadí'!G43,"")</f>
        <v>0</v>
      </c>
      <c r="H43" s="30">
        <f>IF(AND('Absolutní pořadí'!$I43="50 až 59",'Absolutní pořadí'!$J43="muž"),'Absolutní pořadí'!H43,"")</f>
        <v>0</v>
      </c>
    </row>
    <row r="44" spans="1:8" ht="15">
      <c r="A44" s="13">
        <v>39</v>
      </c>
      <c r="B44" s="13">
        <f>IF(AND('Absolutní pořadí'!$I44="50 až 59",'Absolutní pořadí'!$J44="muž"),'Absolutní pořadí'!B44,"")</f>
        <v>0</v>
      </c>
      <c r="C44" s="56">
        <f>IF(AND('Absolutní pořadí'!$I44="50 až 59",'Absolutní pořadí'!$J44="muž"),'Absolutní pořadí'!C44,"")</f>
        <v>0</v>
      </c>
      <c r="D44" s="44">
        <f>IF(AND('Absolutní pořadí'!$I44="50 až 59",'Absolutní pořadí'!$J44="muž"),'Absolutní pořadí'!D44,"")</f>
        <v>0</v>
      </c>
      <c r="E44" s="44">
        <f>IF(AND('Absolutní pořadí'!$I44="50 až 59",'Absolutní pořadí'!$J44="muž"),'Absolutní pořadí'!E44,"")</f>
        <v>0</v>
      </c>
      <c r="F44" s="13">
        <f>IF(AND('Absolutní pořadí'!$I44="50 až 59",'Absolutní pořadí'!$J44="muž"),'Absolutní pořadí'!F44,"")</f>
        <v>0</v>
      </c>
      <c r="G44" s="56">
        <f>IF(AND('Absolutní pořadí'!$I44="50 až 59",'Absolutní pořadí'!$J44="muž"),'Absolutní pořadí'!G44,"")</f>
        <v>0</v>
      </c>
      <c r="H44" s="30">
        <f>IF(AND('Absolutní pořadí'!$I44="50 až 59",'Absolutní pořadí'!$J44="muž"),'Absolutní pořadí'!H44,"")</f>
        <v>0</v>
      </c>
    </row>
    <row r="45" spans="1:8" ht="15">
      <c r="A45" s="13">
        <v>40</v>
      </c>
      <c r="B45" s="13">
        <f>IF(AND('Absolutní pořadí'!$I45="50 až 59",'Absolutní pořadí'!$J45="muž"),'Absolutní pořadí'!B45,"")</f>
        <v>40</v>
      </c>
      <c r="C45" s="56">
        <f>IF(AND('Absolutní pořadí'!$I45="50 až 59",'Absolutní pořadí'!$J45="muž"),'Absolutní pořadí'!C45,"")</f>
        <v>0</v>
      </c>
      <c r="D45" s="44">
        <f>IF(AND('Absolutní pořadí'!$I45="50 až 59",'Absolutní pořadí'!$J45="muž"),'Absolutní pořadí'!D45,"")</f>
        <v>0</v>
      </c>
      <c r="E45" s="44">
        <f>IF(AND('Absolutní pořadí'!$I45="50 až 59",'Absolutní pořadí'!$J45="muž"),'Absolutní pořadí'!E45,"")</f>
        <v>0</v>
      </c>
      <c r="F45" s="13">
        <f>IF(AND('Absolutní pořadí'!$I45="50 až 59",'Absolutní pořadí'!$J45="muž"),'Absolutní pořadí'!F45,"")</f>
        <v>1967</v>
      </c>
      <c r="G45" s="56">
        <f>IF(AND('Absolutní pořadí'!$I45="50 až 59",'Absolutní pořadí'!$J45="muž"),'Absolutní pořadí'!G45,"")</f>
        <v>0</v>
      </c>
      <c r="H45" s="30">
        <f>IF(AND('Absolutní pořadí'!$I45="50 až 59",'Absolutní pořadí'!$J45="muž"),'Absolutní pořadí'!H45,"")</f>
        <v>0.04358796296296297</v>
      </c>
    </row>
    <row r="46" spans="1:8" ht="15">
      <c r="A46" s="13">
        <v>41</v>
      </c>
      <c r="B46" s="13">
        <f>IF(AND('Absolutní pořadí'!$I46="50 až 59",'Absolutní pořadí'!$J46="muž"),'Absolutní pořadí'!B46,"")</f>
        <v>0</v>
      </c>
      <c r="C46" s="56">
        <f>IF(AND('Absolutní pořadí'!$I46="50 až 59",'Absolutní pořadí'!$J46="muž"),'Absolutní pořadí'!C46,"")</f>
        <v>0</v>
      </c>
      <c r="D46" s="44">
        <f>IF(AND('Absolutní pořadí'!$I46="50 až 59",'Absolutní pořadí'!$J46="muž"),'Absolutní pořadí'!D46,"")</f>
        <v>0</v>
      </c>
      <c r="E46" s="44">
        <f>IF(AND('Absolutní pořadí'!$I46="50 až 59",'Absolutní pořadí'!$J46="muž"),'Absolutní pořadí'!E46,"")</f>
        <v>0</v>
      </c>
      <c r="F46" s="13">
        <f>IF(AND('Absolutní pořadí'!$I46="50 až 59",'Absolutní pořadí'!$J46="muž"),'Absolutní pořadí'!F46,"")</f>
        <v>0</v>
      </c>
      <c r="G46" s="56">
        <f>IF(AND('Absolutní pořadí'!$I46="50 až 59",'Absolutní pořadí'!$J46="muž"),'Absolutní pořadí'!G46,"")</f>
        <v>0</v>
      </c>
      <c r="H46" s="30">
        <f>IF(AND('Absolutní pořadí'!$I46="50 až 59",'Absolutní pořadí'!$J46="muž"),'Absolutní pořadí'!H46,"")</f>
        <v>0</v>
      </c>
    </row>
    <row r="47" spans="1:8" ht="15">
      <c r="A47" s="13">
        <v>42</v>
      </c>
      <c r="B47" s="13">
        <f>IF(AND('Absolutní pořadí'!$I47="50 až 59",'Absolutní pořadí'!$J47="muž"),'Absolutní pořadí'!B47,"")</f>
        <v>0</v>
      </c>
      <c r="C47" s="56">
        <f>IF(AND('Absolutní pořadí'!$I47="50 až 59",'Absolutní pořadí'!$J47="muž"),'Absolutní pořadí'!C47,"")</f>
        <v>0</v>
      </c>
      <c r="D47" s="44">
        <f>IF(AND('Absolutní pořadí'!$I47="50 až 59",'Absolutní pořadí'!$J47="muž"),'Absolutní pořadí'!D47,"")</f>
        <v>0</v>
      </c>
      <c r="E47" s="44">
        <f>IF(AND('Absolutní pořadí'!$I47="50 až 59",'Absolutní pořadí'!$J47="muž"),'Absolutní pořadí'!E47,"")</f>
        <v>0</v>
      </c>
      <c r="F47" s="13">
        <f>IF(AND('Absolutní pořadí'!$I47="50 až 59",'Absolutní pořadí'!$J47="muž"),'Absolutní pořadí'!F47,"")</f>
        <v>0</v>
      </c>
      <c r="G47" s="56">
        <f>IF(AND('Absolutní pořadí'!$I47="50 až 59",'Absolutní pořadí'!$J47="muž"),'Absolutní pořadí'!G47,"")</f>
        <v>0</v>
      </c>
      <c r="H47" s="30">
        <f>IF(AND('Absolutní pořadí'!$I47="50 až 59",'Absolutní pořadí'!$J47="muž"),'Absolutní pořadí'!H47,"")</f>
        <v>0</v>
      </c>
    </row>
    <row r="48" spans="1:8" ht="14.25">
      <c r="A48" s="13">
        <v>43</v>
      </c>
      <c r="B48" s="13">
        <f>IF(AND('Absolutní pořadí'!$I48="50 až 59",'Absolutní pořadí'!$J48="muž"),'Absolutní pořadí'!B48,"")</f>
        <v>0</v>
      </c>
      <c r="C48" s="56">
        <f>IF(AND('Absolutní pořadí'!$I48="50 až 59",'Absolutní pořadí'!$J48="muž"),'Absolutní pořadí'!C48,"")</f>
        <v>0</v>
      </c>
      <c r="D48" s="44">
        <f>IF(AND('Absolutní pořadí'!$I48="50 až 59",'Absolutní pořadí'!$J48="muž"),'Absolutní pořadí'!D48,"")</f>
        <v>0</v>
      </c>
      <c r="E48" s="44">
        <f>IF(AND('Absolutní pořadí'!$I48="50 až 59",'Absolutní pořadí'!$J48="muž"),'Absolutní pořadí'!E48,"")</f>
        <v>0</v>
      </c>
      <c r="F48" s="13">
        <f>IF(AND('Absolutní pořadí'!$I48="50 až 59",'Absolutní pořadí'!$J48="muž"),'Absolutní pořadí'!F48,"")</f>
        <v>0</v>
      </c>
      <c r="G48" s="56">
        <f>IF(AND('Absolutní pořadí'!$I48="50 až 59",'Absolutní pořadí'!$J48="muž"),'Absolutní pořadí'!G48,"")</f>
        <v>0</v>
      </c>
      <c r="H48" s="44">
        <f>IF(AND('Absolutní pořadí'!$I48="50 až 59",'Absolutní pořadí'!$J48="muž"),'Absolutní pořadí'!H48,"")</f>
        <v>0</v>
      </c>
    </row>
    <row r="49" spans="1:8" ht="14.25">
      <c r="A49" s="13">
        <v>44</v>
      </c>
      <c r="B49" s="13" t="e">
        <f>IF(AND('Absolutní pořadí'!$I49="50 až 59",'Absolutní pořadí'!$J49="muž"),'Absolutní pořadí'!B49,"")</f>
        <v>#N/A</v>
      </c>
      <c r="C49" s="56" t="e">
        <f>IF(AND('Absolutní pořadí'!$I49="50 až 59",'Absolutní pořadí'!$J49="muž"),'Absolutní pořadí'!C49,"")</f>
        <v>#N/A</v>
      </c>
      <c r="D49" s="44" t="e">
        <f>IF(AND('Absolutní pořadí'!$I49="50 až 59",'Absolutní pořadí'!$J49="muž"),'Absolutní pořadí'!D49,"")</f>
        <v>#N/A</v>
      </c>
      <c r="E49" s="44" t="e">
        <f>IF(AND('Absolutní pořadí'!$I49="50 až 59",'Absolutní pořadí'!$J49="muž"),'Absolutní pořadí'!E49,"")</f>
        <v>#N/A</v>
      </c>
      <c r="F49" s="13" t="e">
        <f>IF(AND('Absolutní pořadí'!$I49="50 až 59",'Absolutní pořadí'!$J49="muž"),'Absolutní pořadí'!F49,"")</f>
        <v>#N/A</v>
      </c>
      <c r="G49" s="56" t="e">
        <f>IF(AND('Absolutní pořadí'!$I49="50 až 59",'Absolutní pořadí'!$J49="muž"),'Absolutní pořadí'!G49,"")</f>
        <v>#N/A</v>
      </c>
      <c r="H49" s="44" t="e">
        <f>IF(AND('Absolutní pořadí'!$I49="50 až 59",'Absolutní pořadí'!$J49="muž"),'Absolutní pořadí'!H49,"")</f>
        <v>#N/A</v>
      </c>
    </row>
    <row r="50" spans="1:8" ht="14.25">
      <c r="A50" s="13">
        <v>45</v>
      </c>
      <c r="B50" s="13" t="e">
        <f>IF(AND('Absolutní pořadí'!$I50="50 až 59",'Absolutní pořadí'!$J50="muž"),'Absolutní pořadí'!B50,"")</f>
        <v>#N/A</v>
      </c>
      <c r="C50" s="56" t="e">
        <f>IF(AND('Absolutní pořadí'!$I50="50 až 59",'Absolutní pořadí'!$J50="muž"),'Absolutní pořadí'!C50,"")</f>
        <v>#N/A</v>
      </c>
      <c r="D50" s="44" t="e">
        <f>IF(AND('Absolutní pořadí'!$I50="50 až 59",'Absolutní pořadí'!$J50="muž"),'Absolutní pořadí'!D50,"")</f>
        <v>#N/A</v>
      </c>
      <c r="E50" s="44" t="e">
        <f>IF(AND('Absolutní pořadí'!$I50="50 až 59",'Absolutní pořadí'!$J50="muž"),'Absolutní pořadí'!E50,"")</f>
        <v>#N/A</v>
      </c>
      <c r="F50" s="13" t="e">
        <f>IF(AND('Absolutní pořadí'!$I50="50 až 59",'Absolutní pořadí'!$J50="muž"),'Absolutní pořadí'!F50,"")</f>
        <v>#N/A</v>
      </c>
      <c r="G50" s="56" t="e">
        <f>IF(AND('Absolutní pořadí'!$I50="50 až 59",'Absolutní pořadí'!$J50="muž"),'Absolutní pořadí'!G50,"")</f>
        <v>#N/A</v>
      </c>
      <c r="H50" s="44" t="e">
        <f>IF(AND('Absolutní pořadí'!$I50="50 až 59",'Absolutní pořadí'!$J50="muž"),'Absolutní pořadí'!H50,"")</f>
        <v>#N/A</v>
      </c>
    </row>
    <row r="51" spans="1:8" ht="14.25">
      <c r="A51" s="13">
        <v>46</v>
      </c>
      <c r="B51" s="13" t="e">
        <f>IF(AND('Absolutní pořadí'!$I51="50 až 59",'Absolutní pořadí'!$J51="muž"),'Absolutní pořadí'!B51,"")</f>
        <v>#N/A</v>
      </c>
      <c r="C51" s="56" t="e">
        <f>IF(AND('Absolutní pořadí'!$I51="50 až 59",'Absolutní pořadí'!$J51="muž"),'Absolutní pořadí'!C51,"")</f>
        <v>#N/A</v>
      </c>
      <c r="D51" s="44" t="e">
        <f>IF(AND('Absolutní pořadí'!$I51="50 až 59",'Absolutní pořadí'!$J51="muž"),'Absolutní pořadí'!D51,"")</f>
        <v>#N/A</v>
      </c>
      <c r="E51" s="44" t="e">
        <f>IF(AND('Absolutní pořadí'!$I51="50 až 59",'Absolutní pořadí'!$J51="muž"),'Absolutní pořadí'!E51,"")</f>
        <v>#N/A</v>
      </c>
      <c r="F51" s="13" t="e">
        <f>IF(AND('Absolutní pořadí'!$I51="50 až 59",'Absolutní pořadí'!$J51="muž"),'Absolutní pořadí'!F51,"")</f>
        <v>#N/A</v>
      </c>
      <c r="G51" s="56" t="e">
        <f>IF(AND('Absolutní pořadí'!$I51="50 až 59",'Absolutní pořadí'!$J51="muž"),'Absolutní pořadí'!G51,"")</f>
        <v>#N/A</v>
      </c>
      <c r="H51" s="44" t="e">
        <f>IF(AND('Absolutní pořadí'!$I51="50 až 59",'Absolutní pořadí'!$J51="muž"),'Absolutní pořadí'!H51,"")</f>
        <v>#N/A</v>
      </c>
    </row>
    <row r="52" spans="1:8" ht="14.25">
      <c r="A52" s="13">
        <v>47</v>
      </c>
      <c r="B52" s="13" t="e">
        <f>IF(AND('Absolutní pořadí'!$I52="50 až 59",'Absolutní pořadí'!$J52="muž"),'Absolutní pořadí'!B52,"")</f>
        <v>#N/A</v>
      </c>
      <c r="C52" s="56" t="e">
        <f>IF(AND('Absolutní pořadí'!$I52="50 až 59",'Absolutní pořadí'!$J52="muž"),'Absolutní pořadí'!C52,"")</f>
        <v>#N/A</v>
      </c>
      <c r="D52" s="44" t="e">
        <f>IF(AND('Absolutní pořadí'!$I52="50 až 59",'Absolutní pořadí'!$J52="muž"),'Absolutní pořadí'!D52,"")</f>
        <v>#N/A</v>
      </c>
      <c r="E52" s="44" t="e">
        <f>IF(AND('Absolutní pořadí'!$I52="50 až 59",'Absolutní pořadí'!$J52="muž"),'Absolutní pořadí'!E52,"")</f>
        <v>#N/A</v>
      </c>
      <c r="F52" s="13" t="e">
        <f>IF(AND('Absolutní pořadí'!$I52="50 až 59",'Absolutní pořadí'!$J52="muž"),'Absolutní pořadí'!F52,"")</f>
        <v>#N/A</v>
      </c>
      <c r="G52" s="56" t="e">
        <f>IF(AND('Absolutní pořadí'!$I52="50 až 59",'Absolutní pořadí'!$J52="muž"),'Absolutní pořadí'!G52,"")</f>
        <v>#N/A</v>
      </c>
      <c r="H52" s="44" t="e">
        <f>IF(AND('Absolutní pořadí'!$I52="50 až 59",'Absolutní pořadí'!$J52="muž"),'Absolutní pořadí'!H52,"")</f>
        <v>#N/A</v>
      </c>
    </row>
    <row r="53" spans="1:8" ht="14.25">
      <c r="A53" s="8">
        <v>48</v>
      </c>
      <c r="B53" s="13" t="e">
        <f>IF(AND('Absolutní pořadí'!$I53="50 až 59",'Absolutní pořadí'!$J53="muž"),'Absolutní pořadí'!B53,"")</f>
        <v>#N/A</v>
      </c>
      <c r="C53" s="56" t="e">
        <f>IF(AND('Absolutní pořadí'!$I53="50 až 59",'Absolutní pořadí'!$J53="muž"),'Absolutní pořadí'!C53,"")</f>
        <v>#N/A</v>
      </c>
      <c r="D53" s="44" t="e">
        <f>IF(AND('Absolutní pořadí'!$I53="50 až 59",'Absolutní pořadí'!$J53="muž"),'Absolutní pořadí'!D53,"")</f>
        <v>#N/A</v>
      </c>
      <c r="E53" s="44" t="e">
        <f>IF(AND('Absolutní pořadí'!$I53="50 až 59",'Absolutní pořadí'!$J53="muž"),'Absolutní pořadí'!E53,"")</f>
        <v>#N/A</v>
      </c>
      <c r="F53" s="13" t="e">
        <f>IF(AND('Absolutní pořadí'!$I53="50 až 59",'Absolutní pořadí'!$J53="muž"),'Absolutní pořadí'!F53,"")</f>
        <v>#N/A</v>
      </c>
      <c r="G53" s="56" t="e">
        <f>IF(AND('Absolutní pořadí'!$I53="50 až 59",'Absolutní pořadí'!$J53="muž"),'Absolutní pořadí'!G53,"")</f>
        <v>#N/A</v>
      </c>
      <c r="H53" s="44" t="e">
        <f>IF(AND('Absolutní pořadí'!$I53="50 až 59",'Absolutní pořadí'!$J53="muž"),'Absolutní pořadí'!H53,"")</f>
        <v>#N/A</v>
      </c>
    </row>
    <row r="54" spans="1:8" ht="14.25">
      <c r="A54" s="8">
        <v>49</v>
      </c>
      <c r="B54" s="13" t="e">
        <f>IF(AND('Absolutní pořadí'!$I54="50 až 59",'Absolutní pořadí'!$J54="muž"),'Absolutní pořadí'!B54,"")</f>
        <v>#N/A</v>
      </c>
      <c r="C54" s="56" t="e">
        <f>IF(AND('Absolutní pořadí'!$I54="50 až 59",'Absolutní pořadí'!$J54="muž"),'Absolutní pořadí'!C54,"")</f>
        <v>#N/A</v>
      </c>
      <c r="D54" s="44" t="e">
        <f>IF(AND('Absolutní pořadí'!$I54="50 až 59",'Absolutní pořadí'!$J54="muž"),'Absolutní pořadí'!D54,"")</f>
        <v>#N/A</v>
      </c>
      <c r="E54" s="44" t="e">
        <f>IF(AND('Absolutní pořadí'!$I54="50 až 59",'Absolutní pořadí'!$J54="muž"),'Absolutní pořadí'!E54,"")</f>
        <v>#N/A</v>
      </c>
      <c r="F54" s="13" t="e">
        <f>IF(AND('Absolutní pořadí'!$I54="50 až 59",'Absolutní pořadí'!$J54="muž"),'Absolutní pořadí'!F54,"")</f>
        <v>#N/A</v>
      </c>
      <c r="G54" s="56" t="e">
        <f>IF(AND('Absolutní pořadí'!$I54="50 až 59",'Absolutní pořadí'!$J54="muž"),'Absolutní pořadí'!G54,"")</f>
        <v>#N/A</v>
      </c>
      <c r="H54" s="44" t="e">
        <f>IF(AND('Absolutní pořadí'!$I54="50 až 59",'Absolutní pořadí'!$J54="muž"),'Absolutní pořadí'!H54,"")</f>
        <v>#N/A</v>
      </c>
    </row>
    <row r="55" spans="1:8" ht="14.25">
      <c r="A55" s="8">
        <v>50</v>
      </c>
      <c r="B55" s="13" t="e">
        <f>IF(AND('Absolutní pořadí'!$I55="50 až 59",'Absolutní pořadí'!$J55="muž"),'Absolutní pořadí'!B55,"")</f>
        <v>#N/A</v>
      </c>
      <c r="C55" s="56" t="e">
        <f>IF(AND('Absolutní pořadí'!$I55="50 až 59",'Absolutní pořadí'!$J55="muž"),'Absolutní pořadí'!C55,"")</f>
        <v>#N/A</v>
      </c>
      <c r="D55" s="44" t="e">
        <f>IF(AND('Absolutní pořadí'!$I55="50 až 59",'Absolutní pořadí'!$J55="muž"),'Absolutní pořadí'!D55,"")</f>
        <v>#N/A</v>
      </c>
      <c r="E55" s="44" t="e">
        <f>IF(AND('Absolutní pořadí'!$I55="50 až 59",'Absolutní pořadí'!$J55="muž"),'Absolutní pořadí'!E55,"")</f>
        <v>#N/A</v>
      </c>
      <c r="F55" s="13" t="e">
        <f>IF(AND('Absolutní pořadí'!$I55="50 až 59",'Absolutní pořadí'!$J55="muž"),'Absolutní pořadí'!F55,"")</f>
        <v>#N/A</v>
      </c>
      <c r="G55" s="56" t="e">
        <f>IF(AND('Absolutní pořadí'!$I55="50 až 59",'Absolutní pořadí'!$J55="muž"),'Absolutní pořadí'!G55,"")</f>
        <v>#N/A</v>
      </c>
      <c r="H55" s="44" t="e">
        <f>IF(AND('Absolutní pořadí'!$I55="50 až 59",'Absolutní pořadí'!$J55="muž"),'Absolutní pořadí'!H55,"")</f>
        <v>#N/A</v>
      </c>
    </row>
    <row r="56" spans="1:8" ht="14.25">
      <c r="A56" s="8">
        <v>51</v>
      </c>
      <c r="B56" s="13" t="e">
        <f>IF(AND('Absolutní pořadí'!$I56="50 až 59",'Absolutní pořadí'!$J56="muž"),'Absolutní pořadí'!B56,"")</f>
        <v>#N/A</v>
      </c>
      <c r="C56" s="56" t="e">
        <f>IF(AND('Absolutní pořadí'!$I56="50 až 59",'Absolutní pořadí'!$J56="muž"),'Absolutní pořadí'!C56,"")</f>
        <v>#N/A</v>
      </c>
      <c r="D56" s="44" t="e">
        <f>IF(AND('Absolutní pořadí'!$I56="50 až 59",'Absolutní pořadí'!$J56="muž"),'Absolutní pořadí'!D56,"")</f>
        <v>#N/A</v>
      </c>
      <c r="E56" s="44" t="e">
        <f>IF(AND('Absolutní pořadí'!$I56="50 až 59",'Absolutní pořadí'!$J56="muž"),'Absolutní pořadí'!E56,"")</f>
        <v>#N/A</v>
      </c>
      <c r="F56" s="13" t="e">
        <f>IF(AND('Absolutní pořadí'!$I56="50 až 59",'Absolutní pořadí'!$J56="muž"),'Absolutní pořadí'!F56,"")</f>
        <v>#N/A</v>
      </c>
      <c r="G56" s="56" t="e">
        <f>IF(AND('Absolutní pořadí'!$I56="50 až 59",'Absolutní pořadí'!$J56="muž"),'Absolutní pořadí'!G56,"")</f>
        <v>#N/A</v>
      </c>
      <c r="H56" s="44" t="e">
        <f>IF(AND('Absolutní pořadí'!$I56="50 až 59",'Absolutní pořadí'!$J56="muž"),'Absolutní pořadí'!H56,"")</f>
        <v>#N/A</v>
      </c>
    </row>
    <row r="57" spans="1:8" ht="14.25">
      <c r="A57" s="8">
        <v>52</v>
      </c>
      <c r="B57" s="13" t="e">
        <f>IF(AND('Absolutní pořadí'!$I57="50 až 59",'Absolutní pořadí'!$J57="muž"),'Absolutní pořadí'!B57,"")</f>
        <v>#N/A</v>
      </c>
      <c r="C57" s="56" t="e">
        <f>IF(AND('Absolutní pořadí'!$I57="50 až 59",'Absolutní pořadí'!$J57="muž"),'Absolutní pořadí'!C57,"")</f>
        <v>#N/A</v>
      </c>
      <c r="D57" s="44" t="e">
        <f>IF(AND('Absolutní pořadí'!$I57="50 až 59",'Absolutní pořadí'!$J57="muž"),'Absolutní pořadí'!D57,"")</f>
        <v>#N/A</v>
      </c>
      <c r="E57" s="44" t="e">
        <f>IF(AND('Absolutní pořadí'!$I57="50 až 59",'Absolutní pořadí'!$J57="muž"),'Absolutní pořadí'!E57,"")</f>
        <v>#N/A</v>
      </c>
      <c r="F57" s="13" t="e">
        <f>IF(AND('Absolutní pořadí'!$I57="50 až 59",'Absolutní pořadí'!$J57="muž"),'Absolutní pořadí'!F57,"")</f>
        <v>#N/A</v>
      </c>
      <c r="G57" s="56" t="e">
        <f>IF(AND('Absolutní pořadí'!$I57="50 až 59",'Absolutní pořadí'!$J57="muž"),'Absolutní pořadí'!G57,"")</f>
        <v>#N/A</v>
      </c>
      <c r="H57" s="44" t="e">
        <f>IF(AND('Absolutní pořadí'!$I57="50 až 59",'Absolutní pořadí'!$J57="muž"),'Absolutní pořadí'!H57,"")</f>
        <v>#N/A</v>
      </c>
    </row>
    <row r="58" spans="1:8" ht="14.25">
      <c r="A58" s="8">
        <v>53</v>
      </c>
      <c r="B58" s="13" t="e">
        <f>IF(AND('Absolutní pořadí'!$I58="50 až 59",'Absolutní pořadí'!$J58="muž"),'Absolutní pořadí'!B58,"")</f>
        <v>#N/A</v>
      </c>
      <c r="C58" s="56" t="e">
        <f>IF(AND('Absolutní pořadí'!$I58="50 až 59",'Absolutní pořadí'!$J58="muž"),'Absolutní pořadí'!C58,"")</f>
        <v>#N/A</v>
      </c>
      <c r="D58" s="44" t="e">
        <f>IF(AND('Absolutní pořadí'!$I58="50 až 59",'Absolutní pořadí'!$J58="muž"),'Absolutní pořadí'!D58,"")</f>
        <v>#N/A</v>
      </c>
      <c r="E58" s="44" t="e">
        <f>IF(AND('Absolutní pořadí'!$I58="50 až 59",'Absolutní pořadí'!$J58="muž"),'Absolutní pořadí'!E58,"")</f>
        <v>#N/A</v>
      </c>
      <c r="F58" s="13" t="e">
        <f>IF(AND('Absolutní pořadí'!$I58="50 až 59",'Absolutní pořadí'!$J58="muž"),'Absolutní pořadí'!F58,"")</f>
        <v>#N/A</v>
      </c>
      <c r="G58" s="56" t="e">
        <f>IF(AND('Absolutní pořadí'!$I58="50 až 59",'Absolutní pořadí'!$J58="muž"),'Absolutní pořadí'!G58,"")</f>
        <v>#N/A</v>
      </c>
      <c r="H58" s="44" t="e">
        <f>IF(AND('Absolutní pořadí'!$I58="50 až 59",'Absolutní pořadí'!$J58="muž"),'Absolutní pořadí'!H58,"")</f>
        <v>#N/A</v>
      </c>
    </row>
    <row r="59" spans="1:8" ht="14.25">
      <c r="A59" s="8">
        <v>54</v>
      </c>
      <c r="B59" s="13" t="e">
        <f>IF(AND('Absolutní pořadí'!$I59="50 až 59",'Absolutní pořadí'!$J59="muž"),'Absolutní pořadí'!B59,"")</f>
        <v>#N/A</v>
      </c>
      <c r="C59" s="56" t="e">
        <f>IF(AND('Absolutní pořadí'!$I59="50 až 59",'Absolutní pořadí'!$J59="muž"),'Absolutní pořadí'!C59,"")</f>
        <v>#N/A</v>
      </c>
      <c r="D59" s="44" t="e">
        <f>IF(AND('Absolutní pořadí'!$I59="50 až 59",'Absolutní pořadí'!$J59="muž"),'Absolutní pořadí'!D59,"")</f>
        <v>#N/A</v>
      </c>
      <c r="E59" s="44" t="e">
        <f>IF(AND('Absolutní pořadí'!$I59="50 až 59",'Absolutní pořadí'!$J59="muž"),'Absolutní pořadí'!E59,"")</f>
        <v>#N/A</v>
      </c>
      <c r="F59" s="13" t="e">
        <f>IF(AND('Absolutní pořadí'!$I59="50 až 59",'Absolutní pořadí'!$J59="muž"),'Absolutní pořadí'!F59,"")</f>
        <v>#N/A</v>
      </c>
      <c r="G59" s="56" t="e">
        <f>IF(AND('Absolutní pořadí'!$I59="50 až 59",'Absolutní pořadí'!$J59="muž"),'Absolutní pořadí'!G59,"")</f>
        <v>#N/A</v>
      </c>
      <c r="H59" s="44" t="e">
        <f>IF(AND('Absolutní pořadí'!$I59="50 až 59",'Absolutní pořadí'!$J59="muž"),'Absolutní pořadí'!H59,"")</f>
        <v>#N/A</v>
      </c>
    </row>
    <row r="60" spans="1:8" ht="14.25">
      <c r="A60" s="8">
        <v>55</v>
      </c>
      <c r="B60" s="13" t="e">
        <f>IF(AND('Absolutní pořadí'!$I60="50 až 59",'Absolutní pořadí'!$J60="muž"),'Absolutní pořadí'!B60,"")</f>
        <v>#N/A</v>
      </c>
      <c r="C60" s="56" t="e">
        <f>IF(AND('Absolutní pořadí'!$I60="50 až 59",'Absolutní pořadí'!$J60="muž"),'Absolutní pořadí'!C60,"")</f>
        <v>#N/A</v>
      </c>
      <c r="D60" s="44" t="e">
        <f>IF(AND('Absolutní pořadí'!$I60="50 až 59",'Absolutní pořadí'!$J60="muž"),'Absolutní pořadí'!D60,"")</f>
        <v>#N/A</v>
      </c>
      <c r="E60" s="44" t="e">
        <f>IF(AND('Absolutní pořadí'!$I60="50 až 59",'Absolutní pořadí'!$J60="muž"),'Absolutní pořadí'!E60,"")</f>
        <v>#N/A</v>
      </c>
      <c r="F60" s="13" t="e">
        <f>IF(AND('Absolutní pořadí'!$I60="50 až 59",'Absolutní pořadí'!$J60="muž"),'Absolutní pořadí'!F60,"")</f>
        <v>#N/A</v>
      </c>
      <c r="G60" s="56" t="e">
        <f>IF(AND('Absolutní pořadí'!$I60="50 až 59",'Absolutní pořadí'!$J60="muž"),'Absolutní pořadí'!G60,"")</f>
        <v>#N/A</v>
      </c>
      <c r="H60" s="44" t="e">
        <f>IF(AND('Absolutní pořadí'!$I60="50 až 59",'Absolutní pořadí'!$J60="muž"),'Absolutní pořadí'!H60,"")</f>
        <v>#N/A</v>
      </c>
    </row>
    <row r="61" spans="1:8" ht="14.25">
      <c r="A61" s="8">
        <v>56</v>
      </c>
      <c r="B61" s="13" t="e">
        <f>IF(AND('Absolutní pořadí'!$I61="50 až 59",'Absolutní pořadí'!$J61="muž"),'Absolutní pořadí'!B61,"")</f>
        <v>#N/A</v>
      </c>
      <c r="C61" s="56" t="e">
        <f>IF(AND('Absolutní pořadí'!$I61="50 až 59",'Absolutní pořadí'!$J61="muž"),'Absolutní pořadí'!C61,"")</f>
        <v>#N/A</v>
      </c>
      <c r="D61" s="44" t="e">
        <f>IF(AND('Absolutní pořadí'!$I61="50 až 59",'Absolutní pořadí'!$J61="muž"),'Absolutní pořadí'!D61,"")</f>
        <v>#N/A</v>
      </c>
      <c r="E61" s="44" t="e">
        <f>IF(AND('Absolutní pořadí'!$I61="50 až 59",'Absolutní pořadí'!$J61="muž"),'Absolutní pořadí'!E61,"")</f>
        <v>#N/A</v>
      </c>
      <c r="F61" s="13" t="e">
        <f>IF(AND('Absolutní pořadí'!$I61="50 až 59",'Absolutní pořadí'!$J61="muž"),'Absolutní pořadí'!F61,"")</f>
        <v>#N/A</v>
      </c>
      <c r="G61" s="56" t="e">
        <f>IF(AND('Absolutní pořadí'!$I61="50 až 59",'Absolutní pořadí'!$J61="muž"),'Absolutní pořadí'!G61,"")</f>
        <v>#N/A</v>
      </c>
      <c r="H61" s="44" t="e">
        <f>IF(AND('Absolutní pořadí'!$I61="50 až 59",'Absolutní pořadí'!$J61="muž"),'Absolutní pořadí'!H61,"")</f>
        <v>#N/A</v>
      </c>
    </row>
    <row r="62" spans="1:8" ht="14.25">
      <c r="A62" s="8">
        <v>57</v>
      </c>
      <c r="B62" s="13" t="e">
        <f>IF(AND('Absolutní pořadí'!$I62="50 až 59",'Absolutní pořadí'!$J62="muž"),'Absolutní pořadí'!B62,"")</f>
        <v>#N/A</v>
      </c>
      <c r="C62" s="56" t="e">
        <f>IF(AND('Absolutní pořadí'!$I62="50 až 59",'Absolutní pořadí'!$J62="muž"),'Absolutní pořadí'!C62,"")</f>
        <v>#N/A</v>
      </c>
      <c r="D62" s="44" t="e">
        <f>IF(AND('Absolutní pořadí'!$I62="50 až 59",'Absolutní pořadí'!$J62="muž"),'Absolutní pořadí'!D62,"")</f>
        <v>#N/A</v>
      </c>
      <c r="E62" s="44" t="e">
        <f>IF(AND('Absolutní pořadí'!$I62="50 až 59",'Absolutní pořadí'!$J62="muž"),'Absolutní pořadí'!E62,"")</f>
        <v>#N/A</v>
      </c>
      <c r="F62" s="13" t="e">
        <f>IF(AND('Absolutní pořadí'!$I62="50 až 59",'Absolutní pořadí'!$J62="muž"),'Absolutní pořadí'!F62,"")</f>
        <v>#N/A</v>
      </c>
      <c r="G62" s="56" t="e">
        <f>IF(AND('Absolutní pořadí'!$I62="50 až 59",'Absolutní pořadí'!$J62="muž"),'Absolutní pořadí'!G62,"")</f>
        <v>#N/A</v>
      </c>
      <c r="H62" s="44" t="e">
        <f>IF(AND('Absolutní pořadí'!$I62="50 až 59",'Absolutní pořadí'!$J62="muž"),'Absolutní pořadí'!H62,"")</f>
        <v>#N/A</v>
      </c>
    </row>
    <row r="63" spans="1:8" ht="14.25">
      <c r="A63" s="8">
        <v>58</v>
      </c>
      <c r="B63" s="13" t="e">
        <f>IF(AND('Absolutní pořadí'!$I63="50 až 59",'Absolutní pořadí'!$J63="muž"),'Absolutní pořadí'!B63,"")</f>
        <v>#N/A</v>
      </c>
      <c r="C63" s="56" t="e">
        <f>IF(AND('Absolutní pořadí'!$I63="50 až 59",'Absolutní pořadí'!$J63="muž"),'Absolutní pořadí'!C63,"")</f>
        <v>#N/A</v>
      </c>
      <c r="D63" s="44" t="e">
        <f>IF(AND('Absolutní pořadí'!$I63="50 až 59",'Absolutní pořadí'!$J63="muž"),'Absolutní pořadí'!D63,"")</f>
        <v>#N/A</v>
      </c>
      <c r="E63" s="44" t="e">
        <f>IF(AND('Absolutní pořadí'!$I63="50 až 59",'Absolutní pořadí'!$J63="muž"),'Absolutní pořadí'!E63,"")</f>
        <v>#N/A</v>
      </c>
      <c r="F63" s="13" t="e">
        <f>IF(AND('Absolutní pořadí'!$I63="50 až 59",'Absolutní pořadí'!$J63="muž"),'Absolutní pořadí'!F63,"")</f>
        <v>#N/A</v>
      </c>
      <c r="G63" s="56" t="e">
        <f>IF(AND('Absolutní pořadí'!$I63="50 až 59",'Absolutní pořadí'!$J63="muž"),'Absolutní pořadí'!G63,"")</f>
        <v>#N/A</v>
      </c>
      <c r="H63" s="44" t="e">
        <f>IF(AND('Absolutní pořadí'!$I63="50 až 59",'Absolutní pořadí'!$J63="muž"),'Absolutní pořadí'!H63,"")</f>
        <v>#N/A</v>
      </c>
    </row>
    <row r="64" spans="1:8" ht="14.25">
      <c r="A64" s="8">
        <v>59</v>
      </c>
      <c r="B64" s="13" t="e">
        <f>IF(AND('Absolutní pořadí'!$I64="50 až 59",'Absolutní pořadí'!$J64="muž"),'Absolutní pořadí'!B64,"")</f>
        <v>#N/A</v>
      </c>
      <c r="C64" s="56" t="e">
        <f>IF(AND('Absolutní pořadí'!$I64="50 až 59",'Absolutní pořadí'!$J64="muž"),'Absolutní pořadí'!C64,"")</f>
        <v>#N/A</v>
      </c>
      <c r="D64" s="44" t="e">
        <f>IF(AND('Absolutní pořadí'!$I64="50 až 59",'Absolutní pořadí'!$J64="muž"),'Absolutní pořadí'!D64,"")</f>
        <v>#N/A</v>
      </c>
      <c r="E64" s="44" t="e">
        <f>IF(AND('Absolutní pořadí'!$I64="50 až 59",'Absolutní pořadí'!$J64="muž"),'Absolutní pořadí'!E64,"")</f>
        <v>#N/A</v>
      </c>
      <c r="F64" s="13" t="e">
        <f>IF(AND('Absolutní pořadí'!$I64="50 až 59",'Absolutní pořadí'!$J64="muž"),'Absolutní pořadí'!F64,"")</f>
        <v>#N/A</v>
      </c>
      <c r="G64" s="56" t="e">
        <f>IF(AND('Absolutní pořadí'!$I64="50 až 59",'Absolutní pořadí'!$J64="muž"),'Absolutní pořadí'!G64,"")</f>
        <v>#N/A</v>
      </c>
      <c r="H64" s="44" t="e">
        <f>IF(AND('Absolutní pořadí'!$I64="50 až 59",'Absolutní pořadí'!$J64="muž"),'Absolutní pořadí'!H64,"")</f>
        <v>#N/A</v>
      </c>
    </row>
    <row r="65" spans="1:8" ht="14.25">
      <c r="A65" s="8">
        <v>60</v>
      </c>
      <c r="B65" s="13" t="e">
        <f>IF(AND('Absolutní pořadí'!$I65="50 až 59",'Absolutní pořadí'!$J65="muž"),'Absolutní pořadí'!B65,"")</f>
        <v>#N/A</v>
      </c>
      <c r="C65" s="56" t="e">
        <f>IF(AND('Absolutní pořadí'!$I65="50 až 59",'Absolutní pořadí'!$J65="muž"),'Absolutní pořadí'!C65,"")</f>
        <v>#N/A</v>
      </c>
      <c r="D65" s="44" t="e">
        <f>IF(AND('Absolutní pořadí'!$I65="50 až 59",'Absolutní pořadí'!$J65="muž"),'Absolutní pořadí'!D65,"")</f>
        <v>#N/A</v>
      </c>
      <c r="E65" s="44" t="e">
        <f>IF(AND('Absolutní pořadí'!$I65="50 až 59",'Absolutní pořadí'!$J65="muž"),'Absolutní pořadí'!E65,"")</f>
        <v>#N/A</v>
      </c>
      <c r="F65" s="13" t="e">
        <f>IF(AND('Absolutní pořadí'!$I65="50 až 59",'Absolutní pořadí'!$J65="muž"),'Absolutní pořadí'!F65,"")</f>
        <v>#N/A</v>
      </c>
      <c r="G65" s="56" t="e">
        <f>IF(AND('Absolutní pořadí'!$I65="50 až 59",'Absolutní pořadí'!$J65="muž"),'Absolutní pořadí'!G65,"")</f>
        <v>#N/A</v>
      </c>
      <c r="H65" s="44" t="e">
        <f>IF(AND('Absolutní pořadí'!$I65="50 až 59",'Absolutní pořadí'!$J65="muž"),'Absolutní pořadí'!H65,"")</f>
        <v>#N/A</v>
      </c>
    </row>
    <row r="66" spans="1:8" ht="14.25">
      <c r="A66" s="8">
        <v>61</v>
      </c>
      <c r="B66" s="13" t="e">
        <f>IF(AND('Absolutní pořadí'!$I66="50 až 59",'Absolutní pořadí'!$J66="muž"),'Absolutní pořadí'!B66,"")</f>
        <v>#N/A</v>
      </c>
      <c r="C66" s="56" t="e">
        <f>IF(AND('Absolutní pořadí'!$I66="50 až 59",'Absolutní pořadí'!$J66="muž"),'Absolutní pořadí'!C66,"")</f>
        <v>#N/A</v>
      </c>
      <c r="D66" s="44" t="e">
        <f>IF(AND('Absolutní pořadí'!$I66="50 až 59",'Absolutní pořadí'!$J66="muž"),'Absolutní pořadí'!D66,"")</f>
        <v>#N/A</v>
      </c>
      <c r="E66" s="44" t="e">
        <f>IF(AND('Absolutní pořadí'!$I66="50 až 59",'Absolutní pořadí'!$J66="muž"),'Absolutní pořadí'!E66,"")</f>
        <v>#N/A</v>
      </c>
      <c r="F66" s="13" t="e">
        <f>IF(AND('Absolutní pořadí'!$I66="50 až 59",'Absolutní pořadí'!$J66="muž"),'Absolutní pořadí'!F66,"")</f>
        <v>#N/A</v>
      </c>
      <c r="G66" s="56" t="e">
        <f>IF(AND('Absolutní pořadí'!$I66="50 až 59",'Absolutní pořadí'!$J66="muž"),'Absolutní pořadí'!G66,"")</f>
        <v>#N/A</v>
      </c>
      <c r="H66" s="44" t="e">
        <f>IF(AND('Absolutní pořadí'!$I66="50 až 59",'Absolutní pořadí'!$J66="muž"),'Absolutní pořadí'!H66,"")</f>
        <v>#N/A</v>
      </c>
    </row>
    <row r="67" spans="1:8" ht="14.25">
      <c r="A67" s="8">
        <v>62</v>
      </c>
      <c r="B67" s="13" t="e">
        <f>IF(AND('Absolutní pořadí'!$I67="50 až 59",'Absolutní pořadí'!$J67="muž"),'Absolutní pořadí'!B67,"")</f>
        <v>#N/A</v>
      </c>
      <c r="C67" s="56" t="e">
        <f>IF(AND('Absolutní pořadí'!$I67="50 až 59",'Absolutní pořadí'!$J67="muž"),'Absolutní pořadí'!C67,"")</f>
        <v>#N/A</v>
      </c>
      <c r="D67" s="44" t="e">
        <f>IF(AND('Absolutní pořadí'!$I67="50 až 59",'Absolutní pořadí'!$J67="muž"),'Absolutní pořadí'!D67,"")</f>
        <v>#N/A</v>
      </c>
      <c r="E67" s="44" t="e">
        <f>IF(AND('Absolutní pořadí'!$I67="50 až 59",'Absolutní pořadí'!$J67="muž"),'Absolutní pořadí'!E67,"")</f>
        <v>#N/A</v>
      </c>
      <c r="F67" s="13" t="e">
        <f>IF(AND('Absolutní pořadí'!$I67="50 až 59",'Absolutní pořadí'!$J67="muž"),'Absolutní pořadí'!F67,"")</f>
        <v>#N/A</v>
      </c>
      <c r="G67" s="56" t="e">
        <f>IF(AND('Absolutní pořadí'!$I67="50 až 59",'Absolutní pořadí'!$J67="muž"),'Absolutní pořadí'!G67,"")</f>
        <v>#N/A</v>
      </c>
      <c r="H67" s="44" t="e">
        <f>IF(AND('Absolutní pořadí'!$I67="50 až 59",'Absolutní pořadí'!$J67="muž"),'Absolutní pořadí'!H67,"")</f>
        <v>#N/A</v>
      </c>
    </row>
    <row r="68" spans="1:8" ht="14.25">
      <c r="A68" s="8">
        <v>63</v>
      </c>
      <c r="B68" s="13" t="e">
        <f>IF(AND('Absolutní pořadí'!$I68="50 až 59",'Absolutní pořadí'!$J68="muž"),'Absolutní pořadí'!B68,"")</f>
        <v>#N/A</v>
      </c>
      <c r="C68" s="56" t="e">
        <f>IF(AND('Absolutní pořadí'!$I68="50 až 59",'Absolutní pořadí'!$J68="muž"),'Absolutní pořadí'!C68,"")</f>
        <v>#N/A</v>
      </c>
      <c r="D68" s="44" t="e">
        <f>IF(AND('Absolutní pořadí'!$I68="50 až 59",'Absolutní pořadí'!$J68="muž"),'Absolutní pořadí'!D68,"")</f>
        <v>#N/A</v>
      </c>
      <c r="E68" s="44" t="e">
        <f>IF(AND('Absolutní pořadí'!$I68="50 až 59",'Absolutní pořadí'!$J68="muž"),'Absolutní pořadí'!E68,"")</f>
        <v>#N/A</v>
      </c>
      <c r="F68" s="13" t="e">
        <f>IF(AND('Absolutní pořadí'!$I68="50 až 59",'Absolutní pořadí'!$J68="muž"),'Absolutní pořadí'!F68,"")</f>
        <v>#N/A</v>
      </c>
      <c r="G68" s="56" t="e">
        <f>IF(AND('Absolutní pořadí'!$I68="50 až 59",'Absolutní pořadí'!$J68="muž"),'Absolutní pořadí'!G68,"")</f>
        <v>#N/A</v>
      </c>
      <c r="H68" s="44" t="e">
        <f>IF(AND('Absolutní pořadí'!$I68="50 až 59",'Absolutní pořadí'!$J68="muž"),'Absolutní pořadí'!H68,"")</f>
        <v>#N/A</v>
      </c>
    </row>
    <row r="69" spans="1:8" ht="14.25">
      <c r="A69" s="8">
        <v>64</v>
      </c>
      <c r="B69" s="13" t="e">
        <f>IF(AND('Absolutní pořadí'!$I69="50 až 59",'Absolutní pořadí'!$J69="muž"),'Absolutní pořadí'!B69,"")</f>
        <v>#N/A</v>
      </c>
      <c r="C69" s="56" t="e">
        <f>IF(AND('Absolutní pořadí'!$I69="50 až 59",'Absolutní pořadí'!$J69="muž"),'Absolutní pořadí'!C69,"")</f>
        <v>#N/A</v>
      </c>
      <c r="D69" s="44" t="e">
        <f>IF(AND('Absolutní pořadí'!$I69="50 až 59",'Absolutní pořadí'!$J69="muž"),'Absolutní pořadí'!D69,"")</f>
        <v>#N/A</v>
      </c>
      <c r="E69" s="44" t="e">
        <f>IF(AND('Absolutní pořadí'!$I69="50 až 59",'Absolutní pořadí'!$J69="muž"),'Absolutní pořadí'!E69,"")</f>
        <v>#N/A</v>
      </c>
      <c r="F69" s="13" t="e">
        <f>IF(AND('Absolutní pořadí'!$I69="50 až 59",'Absolutní pořadí'!$J69="muž"),'Absolutní pořadí'!F69,"")</f>
        <v>#N/A</v>
      </c>
      <c r="G69" s="56" t="e">
        <f>IF(AND('Absolutní pořadí'!$I69="50 až 59",'Absolutní pořadí'!$J69="muž"),'Absolutní pořadí'!G69,"")</f>
        <v>#N/A</v>
      </c>
      <c r="H69" s="44" t="e">
        <f>IF(AND('Absolutní pořadí'!$I69="50 až 59",'Absolutní pořadí'!$J69="muž"),'Absolutní pořadí'!H69,"")</f>
        <v>#N/A</v>
      </c>
    </row>
    <row r="70" spans="1:8" ht="14.25">
      <c r="A70" s="8">
        <v>65</v>
      </c>
      <c r="B70" s="13" t="e">
        <f>IF(AND('Absolutní pořadí'!$I70="50 až 59",'Absolutní pořadí'!$J70="muž"),'Absolutní pořadí'!B70,"")</f>
        <v>#N/A</v>
      </c>
      <c r="C70" s="56" t="e">
        <f>IF(AND('Absolutní pořadí'!$I70="50 až 59",'Absolutní pořadí'!$J70="muž"),'Absolutní pořadí'!C70,"")</f>
        <v>#N/A</v>
      </c>
      <c r="D70" s="44" t="e">
        <f>IF(AND('Absolutní pořadí'!$I70="50 až 59",'Absolutní pořadí'!$J70="muž"),'Absolutní pořadí'!D70,"")</f>
        <v>#N/A</v>
      </c>
      <c r="E70" s="44" t="e">
        <f>IF(AND('Absolutní pořadí'!$I70="50 až 59",'Absolutní pořadí'!$J70="muž"),'Absolutní pořadí'!E70,"")</f>
        <v>#N/A</v>
      </c>
      <c r="F70" s="13" t="e">
        <f>IF(AND('Absolutní pořadí'!$I70="50 až 59",'Absolutní pořadí'!$J70="muž"),'Absolutní pořadí'!F70,"")</f>
        <v>#N/A</v>
      </c>
      <c r="G70" s="56" t="e">
        <f>IF(AND('Absolutní pořadí'!$I70="50 až 59",'Absolutní pořadí'!$J70="muž"),'Absolutní pořadí'!G70,"")</f>
        <v>#N/A</v>
      </c>
      <c r="H70" s="44" t="e">
        <f>IF(AND('Absolutní pořadí'!$I70="50 až 59",'Absolutní pořadí'!$J70="muž"),'Absolutní pořadí'!H70,"")</f>
        <v>#N/A</v>
      </c>
    </row>
    <row r="71" spans="1:8" ht="14.25">
      <c r="A71" s="8">
        <v>66</v>
      </c>
      <c r="B71" s="13" t="e">
        <f>IF(AND('Absolutní pořadí'!$I71="50 až 59",'Absolutní pořadí'!$J71="muž"),'Absolutní pořadí'!B71,"")</f>
        <v>#N/A</v>
      </c>
      <c r="C71" s="56" t="e">
        <f>IF(AND('Absolutní pořadí'!$I71="50 až 59",'Absolutní pořadí'!$J71="muž"),'Absolutní pořadí'!C71,"")</f>
        <v>#N/A</v>
      </c>
      <c r="D71" s="44" t="e">
        <f>IF(AND('Absolutní pořadí'!$I71="50 až 59",'Absolutní pořadí'!$J71="muž"),'Absolutní pořadí'!D71,"")</f>
        <v>#N/A</v>
      </c>
      <c r="E71" s="44" t="e">
        <f>IF(AND('Absolutní pořadí'!$I71="50 až 59",'Absolutní pořadí'!$J71="muž"),'Absolutní pořadí'!E71,"")</f>
        <v>#N/A</v>
      </c>
      <c r="F71" s="13" t="e">
        <f>IF(AND('Absolutní pořadí'!$I71="50 až 59",'Absolutní pořadí'!$J71="muž"),'Absolutní pořadí'!F71,"")</f>
        <v>#N/A</v>
      </c>
      <c r="G71" s="56" t="e">
        <f>IF(AND('Absolutní pořadí'!$I71="50 až 59",'Absolutní pořadí'!$J71="muž"),'Absolutní pořadí'!G71,"")</f>
        <v>#N/A</v>
      </c>
      <c r="H71" s="44" t="e">
        <f>IF(AND('Absolutní pořadí'!$I71="50 až 59",'Absolutní pořadí'!$J71="muž"),'Absolutní pořadí'!H71,"")</f>
        <v>#N/A</v>
      </c>
    </row>
    <row r="72" spans="1:8" ht="14.25">
      <c r="A72" s="8">
        <v>67</v>
      </c>
      <c r="B72" s="13" t="e">
        <f>IF(AND('Absolutní pořadí'!$I72="50 až 59",'Absolutní pořadí'!$J72="muž"),'Absolutní pořadí'!B72,"")</f>
        <v>#N/A</v>
      </c>
      <c r="C72" s="56" t="e">
        <f>IF(AND('Absolutní pořadí'!$I72="50 až 59",'Absolutní pořadí'!$J72="muž"),'Absolutní pořadí'!C72,"")</f>
        <v>#N/A</v>
      </c>
      <c r="D72" s="44" t="e">
        <f>IF(AND('Absolutní pořadí'!$I72="50 až 59",'Absolutní pořadí'!$J72="muž"),'Absolutní pořadí'!D72,"")</f>
        <v>#N/A</v>
      </c>
      <c r="E72" s="44" t="e">
        <f>IF(AND('Absolutní pořadí'!$I72="50 až 59",'Absolutní pořadí'!$J72="muž"),'Absolutní pořadí'!E72,"")</f>
        <v>#N/A</v>
      </c>
      <c r="F72" s="13" t="e">
        <f>IF(AND('Absolutní pořadí'!$I72="50 až 59",'Absolutní pořadí'!$J72="muž"),'Absolutní pořadí'!F72,"")</f>
        <v>#N/A</v>
      </c>
      <c r="G72" s="56" t="e">
        <f>IF(AND('Absolutní pořadí'!$I72="50 až 59",'Absolutní pořadí'!$J72="muž"),'Absolutní pořadí'!G72,"")</f>
        <v>#N/A</v>
      </c>
      <c r="H72" s="44" t="e">
        <f>IF(AND('Absolutní pořadí'!$I72="50 až 59",'Absolutní pořadí'!$J72="muž"),'Absolutní pořadí'!H72,"")</f>
        <v>#N/A</v>
      </c>
    </row>
    <row r="73" spans="1:8" ht="14.25">
      <c r="A73" s="8">
        <v>68</v>
      </c>
      <c r="B73" s="13" t="e">
        <f>IF(AND('Absolutní pořadí'!$I73="50 až 59",'Absolutní pořadí'!$J73="muž"),'Absolutní pořadí'!B73,"")</f>
        <v>#N/A</v>
      </c>
      <c r="C73" s="56" t="e">
        <f>IF(AND('Absolutní pořadí'!$I73="50 až 59",'Absolutní pořadí'!$J73="muž"),'Absolutní pořadí'!C73,"")</f>
        <v>#N/A</v>
      </c>
      <c r="D73" s="44" t="e">
        <f>IF(AND('Absolutní pořadí'!$I73="50 až 59",'Absolutní pořadí'!$J73="muž"),'Absolutní pořadí'!D73,"")</f>
        <v>#N/A</v>
      </c>
      <c r="E73" s="44" t="e">
        <f>IF(AND('Absolutní pořadí'!$I73="50 až 59",'Absolutní pořadí'!$J73="muž"),'Absolutní pořadí'!E73,"")</f>
        <v>#N/A</v>
      </c>
      <c r="F73" s="13" t="e">
        <f>IF(AND('Absolutní pořadí'!$I73="50 až 59",'Absolutní pořadí'!$J73="muž"),'Absolutní pořadí'!F73,"")</f>
        <v>#N/A</v>
      </c>
      <c r="G73" s="56" t="e">
        <f>IF(AND('Absolutní pořadí'!$I73="50 až 59",'Absolutní pořadí'!$J73="muž"),'Absolutní pořadí'!G73,"")</f>
        <v>#N/A</v>
      </c>
      <c r="H73" s="44" t="e">
        <f>IF(AND('Absolutní pořadí'!$I73="50 až 59",'Absolutní pořadí'!$J73="muž"),'Absolutní pořadí'!H73,"")</f>
        <v>#N/A</v>
      </c>
    </row>
    <row r="74" spans="1:8" ht="14.25">
      <c r="A74" s="8">
        <v>69</v>
      </c>
      <c r="B74" s="13" t="e">
        <f>IF(AND('Absolutní pořadí'!$I74="50 až 59",'Absolutní pořadí'!$J74="muž"),'Absolutní pořadí'!B74,"")</f>
        <v>#N/A</v>
      </c>
      <c r="C74" s="56" t="e">
        <f>IF(AND('Absolutní pořadí'!$I74="50 až 59",'Absolutní pořadí'!$J74="muž"),'Absolutní pořadí'!C74,"")</f>
        <v>#N/A</v>
      </c>
      <c r="D74" s="44" t="e">
        <f>IF(AND('Absolutní pořadí'!$I74="50 až 59",'Absolutní pořadí'!$J74="muž"),'Absolutní pořadí'!D74,"")</f>
        <v>#N/A</v>
      </c>
      <c r="E74" s="44" t="e">
        <f>IF(AND('Absolutní pořadí'!$I74="50 až 59",'Absolutní pořadí'!$J74="muž"),'Absolutní pořadí'!E74,"")</f>
        <v>#N/A</v>
      </c>
      <c r="F74" s="13" t="e">
        <f>IF(AND('Absolutní pořadí'!$I74="50 až 59",'Absolutní pořadí'!$J74="muž"),'Absolutní pořadí'!F74,"")</f>
        <v>#N/A</v>
      </c>
      <c r="G74" s="56" t="e">
        <f>IF(AND('Absolutní pořadí'!$I74="50 až 59",'Absolutní pořadí'!$J74="muž"),'Absolutní pořadí'!G74,"")</f>
        <v>#N/A</v>
      </c>
      <c r="H74" s="44" t="e">
        <f>IF(AND('Absolutní pořadí'!$I74="50 až 59",'Absolutní pořadí'!$J74="muž"),'Absolutní pořadí'!H74,"")</f>
        <v>#N/A</v>
      </c>
    </row>
    <row r="75" spans="1:8" ht="14.25">
      <c r="A75" s="8">
        <v>70</v>
      </c>
      <c r="B75" s="13" t="e">
        <f>IF(AND('Absolutní pořadí'!$I75="50 až 59",'Absolutní pořadí'!$J75="muž"),'Absolutní pořadí'!B75,"")</f>
        <v>#N/A</v>
      </c>
      <c r="C75" s="56" t="e">
        <f>IF(AND('Absolutní pořadí'!$I75="50 až 59",'Absolutní pořadí'!$J75="muž"),'Absolutní pořadí'!C75,"")</f>
        <v>#N/A</v>
      </c>
      <c r="D75" s="44" t="e">
        <f>IF(AND('Absolutní pořadí'!$I75="50 až 59",'Absolutní pořadí'!$J75="muž"),'Absolutní pořadí'!D75,"")</f>
        <v>#N/A</v>
      </c>
      <c r="E75" s="44" t="e">
        <f>IF(AND('Absolutní pořadí'!$I75="50 až 59",'Absolutní pořadí'!$J75="muž"),'Absolutní pořadí'!E75,"")</f>
        <v>#N/A</v>
      </c>
      <c r="F75" s="13" t="e">
        <f>IF(AND('Absolutní pořadí'!$I75="50 až 59",'Absolutní pořadí'!$J75="muž"),'Absolutní pořadí'!F75,"")</f>
        <v>#N/A</v>
      </c>
      <c r="G75" s="56" t="e">
        <f>IF(AND('Absolutní pořadí'!$I75="50 až 59",'Absolutní pořadí'!$J75="muž"),'Absolutní pořadí'!G75,"")</f>
        <v>#N/A</v>
      </c>
      <c r="H75" s="44" t="e">
        <f>IF(AND('Absolutní pořadí'!$I75="50 až 59",'Absolutní pořadí'!$J75="muž"),'Absolutní pořadí'!H75,"")</f>
        <v>#N/A</v>
      </c>
    </row>
    <row r="76" spans="1:8" ht="14.25">
      <c r="A76" s="8">
        <v>71</v>
      </c>
      <c r="B76" s="13" t="e">
        <f>IF(AND('Absolutní pořadí'!$I76="50 až 59",'Absolutní pořadí'!$J76="muž"),'Absolutní pořadí'!B76,"")</f>
        <v>#N/A</v>
      </c>
      <c r="C76" s="56" t="e">
        <f>IF(AND('Absolutní pořadí'!$I76="50 až 59",'Absolutní pořadí'!$J76="muž"),'Absolutní pořadí'!C76,"")</f>
        <v>#N/A</v>
      </c>
      <c r="D76" s="44" t="e">
        <f>IF(AND('Absolutní pořadí'!$I76="50 až 59",'Absolutní pořadí'!$J76="muž"),'Absolutní pořadí'!D76,"")</f>
        <v>#N/A</v>
      </c>
      <c r="E76" s="44" t="e">
        <f>IF(AND('Absolutní pořadí'!$I76="50 až 59",'Absolutní pořadí'!$J76="muž"),'Absolutní pořadí'!E76,"")</f>
        <v>#N/A</v>
      </c>
      <c r="F76" s="13" t="e">
        <f>IF(AND('Absolutní pořadí'!$I76="50 až 59",'Absolutní pořadí'!$J76="muž"),'Absolutní pořadí'!F76,"")</f>
        <v>#N/A</v>
      </c>
      <c r="G76" s="56" t="e">
        <f>IF(AND('Absolutní pořadí'!$I76="50 až 59",'Absolutní pořadí'!$J76="muž"),'Absolutní pořadí'!G76,"")</f>
        <v>#N/A</v>
      </c>
      <c r="H76" s="44" t="e">
        <f>IF(AND('Absolutní pořadí'!$I76="50 až 59",'Absolutní pořadí'!$J76="muž"),'Absolutní pořadí'!H76,"")</f>
        <v>#N/A</v>
      </c>
    </row>
    <row r="77" spans="1:8" ht="14.25">
      <c r="A77" s="8">
        <v>72</v>
      </c>
      <c r="B77" s="13" t="e">
        <f>IF(AND('Absolutní pořadí'!$I77="50 až 59",'Absolutní pořadí'!$J77="muž"),'Absolutní pořadí'!B77,"")</f>
        <v>#N/A</v>
      </c>
      <c r="C77" s="56" t="e">
        <f>IF(AND('Absolutní pořadí'!$I77="50 až 59",'Absolutní pořadí'!$J77="muž"),'Absolutní pořadí'!C77,"")</f>
        <v>#N/A</v>
      </c>
      <c r="D77" s="44" t="e">
        <f>IF(AND('Absolutní pořadí'!$I77="50 až 59",'Absolutní pořadí'!$J77="muž"),'Absolutní pořadí'!D77,"")</f>
        <v>#N/A</v>
      </c>
      <c r="E77" s="44" t="e">
        <f>IF(AND('Absolutní pořadí'!$I77="50 až 59",'Absolutní pořadí'!$J77="muž"),'Absolutní pořadí'!E77,"")</f>
        <v>#N/A</v>
      </c>
      <c r="F77" s="13" t="e">
        <f>IF(AND('Absolutní pořadí'!$I77="50 až 59",'Absolutní pořadí'!$J77="muž"),'Absolutní pořadí'!F77,"")</f>
        <v>#N/A</v>
      </c>
      <c r="G77" s="56" t="e">
        <f>IF(AND('Absolutní pořadí'!$I77="50 až 59",'Absolutní pořadí'!$J77="muž"),'Absolutní pořadí'!G77,"")</f>
        <v>#N/A</v>
      </c>
      <c r="H77" s="44" t="e">
        <f>IF(AND('Absolutní pořadí'!$I77="50 až 59",'Absolutní pořadí'!$J77="muž"),'Absolutní pořadí'!H77,"")</f>
        <v>#N/A</v>
      </c>
    </row>
    <row r="78" spans="1:8" ht="14.25">
      <c r="A78" s="8">
        <v>73</v>
      </c>
      <c r="B78" s="13" t="e">
        <f>IF(AND('Absolutní pořadí'!$I78="50 až 59",'Absolutní pořadí'!$J78="muž"),'Absolutní pořadí'!B78,"")</f>
        <v>#N/A</v>
      </c>
      <c r="C78" s="56" t="e">
        <f>IF(AND('Absolutní pořadí'!$I78="50 až 59",'Absolutní pořadí'!$J78="muž"),'Absolutní pořadí'!C78,"")</f>
        <v>#N/A</v>
      </c>
      <c r="D78" s="44" t="e">
        <f>IF(AND('Absolutní pořadí'!$I78="50 až 59",'Absolutní pořadí'!$J78="muž"),'Absolutní pořadí'!D78,"")</f>
        <v>#N/A</v>
      </c>
      <c r="E78" s="44" t="e">
        <f>IF(AND('Absolutní pořadí'!$I78="50 až 59",'Absolutní pořadí'!$J78="muž"),'Absolutní pořadí'!E78,"")</f>
        <v>#N/A</v>
      </c>
      <c r="F78" s="13" t="e">
        <f>IF(AND('Absolutní pořadí'!$I78="50 až 59",'Absolutní pořadí'!$J78="muž"),'Absolutní pořadí'!F78,"")</f>
        <v>#N/A</v>
      </c>
      <c r="G78" s="56" t="e">
        <f>IF(AND('Absolutní pořadí'!$I78="50 až 59",'Absolutní pořadí'!$J78="muž"),'Absolutní pořadí'!G78,"")</f>
        <v>#N/A</v>
      </c>
      <c r="H78" s="44" t="e">
        <f>IF(AND('Absolutní pořadí'!$I78="50 až 59",'Absolutní pořadí'!$J78="muž"),'Absolutní pořadí'!H78,"")</f>
        <v>#N/A</v>
      </c>
    </row>
    <row r="79" spans="1:8" ht="14.25">
      <c r="A79" s="8">
        <v>74</v>
      </c>
      <c r="B79" s="13" t="e">
        <f>IF(AND('Absolutní pořadí'!$I79="50 až 59",'Absolutní pořadí'!$J79="muž"),'Absolutní pořadí'!B79,"")</f>
        <v>#N/A</v>
      </c>
      <c r="C79" s="56" t="e">
        <f>IF(AND('Absolutní pořadí'!$I79="50 až 59",'Absolutní pořadí'!$J79="muž"),'Absolutní pořadí'!C79,"")</f>
        <v>#N/A</v>
      </c>
      <c r="D79" s="44" t="e">
        <f>IF(AND('Absolutní pořadí'!$I79="50 až 59",'Absolutní pořadí'!$J79="muž"),'Absolutní pořadí'!D79,"")</f>
        <v>#N/A</v>
      </c>
      <c r="E79" s="44" t="e">
        <f>IF(AND('Absolutní pořadí'!$I79="50 až 59",'Absolutní pořadí'!$J79="muž"),'Absolutní pořadí'!E79,"")</f>
        <v>#N/A</v>
      </c>
      <c r="F79" s="13" t="e">
        <f>IF(AND('Absolutní pořadí'!$I79="50 až 59",'Absolutní pořadí'!$J79="muž"),'Absolutní pořadí'!F79,"")</f>
        <v>#N/A</v>
      </c>
      <c r="G79" s="56" t="e">
        <f>IF(AND('Absolutní pořadí'!$I79="50 až 59",'Absolutní pořadí'!$J79="muž"),'Absolutní pořadí'!G79,"")</f>
        <v>#N/A</v>
      </c>
      <c r="H79" s="44" t="e">
        <f>IF(AND('Absolutní pořadí'!$I79="50 až 59",'Absolutní pořadí'!$J79="muž"),'Absolutní pořadí'!H79,"")</f>
        <v>#N/A</v>
      </c>
    </row>
    <row r="80" spans="1:8" ht="14.25">
      <c r="A80" s="8">
        <v>75</v>
      </c>
      <c r="B80" s="13" t="e">
        <f>IF(AND('Absolutní pořadí'!$I80="50 až 59",'Absolutní pořadí'!$J80="muž"),'Absolutní pořadí'!B80,"")</f>
        <v>#N/A</v>
      </c>
      <c r="C80" s="56" t="e">
        <f>IF(AND('Absolutní pořadí'!$I80="50 až 59",'Absolutní pořadí'!$J80="muž"),'Absolutní pořadí'!C80,"")</f>
        <v>#N/A</v>
      </c>
      <c r="D80" s="44" t="e">
        <f>IF(AND('Absolutní pořadí'!$I80="50 až 59",'Absolutní pořadí'!$J80="muž"),'Absolutní pořadí'!D80,"")</f>
        <v>#N/A</v>
      </c>
      <c r="E80" s="44" t="e">
        <f>IF(AND('Absolutní pořadí'!$I80="50 až 59",'Absolutní pořadí'!$J80="muž"),'Absolutní pořadí'!E80,"")</f>
        <v>#N/A</v>
      </c>
      <c r="F80" s="13" t="e">
        <f>IF(AND('Absolutní pořadí'!$I80="50 až 59",'Absolutní pořadí'!$J80="muž"),'Absolutní pořadí'!F80,"")</f>
        <v>#N/A</v>
      </c>
      <c r="G80" s="56" t="e">
        <f>IF(AND('Absolutní pořadí'!$I80="50 až 59",'Absolutní pořadí'!$J80="muž"),'Absolutní pořadí'!G80,"")</f>
        <v>#N/A</v>
      </c>
      <c r="H80" s="44" t="e">
        <f>IF(AND('Absolutní pořadí'!$I80="50 až 59",'Absolutní pořadí'!$J80="muž"),'Absolutní pořadí'!H80,"")</f>
        <v>#N/A</v>
      </c>
    </row>
    <row r="81" spans="1:8" ht="14.25">
      <c r="A81" s="8">
        <v>76</v>
      </c>
      <c r="B81" s="13" t="e">
        <f>IF(AND('Absolutní pořadí'!$I81="50 až 59",'Absolutní pořadí'!$J81="muž"),'Absolutní pořadí'!B81,"")</f>
        <v>#N/A</v>
      </c>
      <c r="C81" s="56" t="e">
        <f>IF(AND('Absolutní pořadí'!$I81="50 až 59",'Absolutní pořadí'!$J81="muž"),'Absolutní pořadí'!C81,"")</f>
        <v>#N/A</v>
      </c>
      <c r="D81" s="44" t="e">
        <f>IF(AND('Absolutní pořadí'!$I81="50 až 59",'Absolutní pořadí'!$J81="muž"),'Absolutní pořadí'!D81,"")</f>
        <v>#N/A</v>
      </c>
      <c r="E81" s="44" t="e">
        <f>IF(AND('Absolutní pořadí'!$I81="50 až 59",'Absolutní pořadí'!$J81="muž"),'Absolutní pořadí'!E81,"")</f>
        <v>#N/A</v>
      </c>
      <c r="F81" s="13" t="e">
        <f>IF(AND('Absolutní pořadí'!$I81="50 až 59",'Absolutní pořadí'!$J81="muž"),'Absolutní pořadí'!F81,"")</f>
        <v>#N/A</v>
      </c>
      <c r="G81" s="56" t="e">
        <f>IF(AND('Absolutní pořadí'!$I81="50 až 59",'Absolutní pořadí'!$J81="muž"),'Absolutní pořadí'!G81,"")</f>
        <v>#N/A</v>
      </c>
      <c r="H81" s="44" t="e">
        <f>IF(AND('Absolutní pořadí'!$I81="50 až 59",'Absolutní pořadí'!$J81="muž"),'Absolutní pořadí'!H81,"")</f>
        <v>#N/A</v>
      </c>
    </row>
    <row r="82" spans="1:8" ht="14.25">
      <c r="A82" s="8">
        <v>77</v>
      </c>
      <c r="B82" s="13" t="e">
        <f>IF(AND('Absolutní pořadí'!$I82="50 až 59",'Absolutní pořadí'!$J82="muž"),'Absolutní pořadí'!B82,"")</f>
        <v>#N/A</v>
      </c>
      <c r="C82" s="56" t="e">
        <f>IF(AND('Absolutní pořadí'!$I82="50 až 59",'Absolutní pořadí'!$J82="muž"),'Absolutní pořadí'!C82,"")</f>
        <v>#N/A</v>
      </c>
      <c r="D82" s="44" t="e">
        <f>IF(AND('Absolutní pořadí'!$I82="50 až 59",'Absolutní pořadí'!$J82="muž"),'Absolutní pořadí'!D82,"")</f>
        <v>#N/A</v>
      </c>
      <c r="E82" s="44" t="e">
        <f>IF(AND('Absolutní pořadí'!$I82="50 až 59",'Absolutní pořadí'!$J82="muž"),'Absolutní pořadí'!E82,"")</f>
        <v>#N/A</v>
      </c>
      <c r="F82" s="13" t="e">
        <f>IF(AND('Absolutní pořadí'!$I82="50 až 59",'Absolutní pořadí'!$J82="muž"),'Absolutní pořadí'!F82,"")</f>
        <v>#N/A</v>
      </c>
      <c r="G82" s="56" t="e">
        <f>IF(AND('Absolutní pořadí'!$I82="50 až 59",'Absolutní pořadí'!$J82="muž"),'Absolutní pořadí'!G82,"")</f>
        <v>#N/A</v>
      </c>
      <c r="H82" s="44" t="e">
        <f>IF(AND('Absolutní pořadí'!$I82="50 až 59",'Absolutní pořadí'!$J82="muž"),'Absolutní pořadí'!H82,"")</f>
        <v>#N/A</v>
      </c>
    </row>
    <row r="83" spans="1:8" ht="14.25">
      <c r="A83" s="8">
        <v>78</v>
      </c>
      <c r="B83" s="13" t="e">
        <f>IF(AND('Absolutní pořadí'!$I83="50 až 59",'Absolutní pořadí'!$J83="muž"),'Absolutní pořadí'!B83,"")</f>
        <v>#N/A</v>
      </c>
      <c r="C83" s="56" t="e">
        <f>IF(AND('Absolutní pořadí'!$I83="50 až 59",'Absolutní pořadí'!$J83="muž"),'Absolutní pořadí'!C83,"")</f>
        <v>#N/A</v>
      </c>
      <c r="D83" s="44" t="e">
        <f>IF(AND('Absolutní pořadí'!$I83="50 až 59",'Absolutní pořadí'!$J83="muž"),'Absolutní pořadí'!D83,"")</f>
        <v>#N/A</v>
      </c>
      <c r="E83" s="44" t="e">
        <f>IF(AND('Absolutní pořadí'!$I83="50 až 59",'Absolutní pořadí'!$J83="muž"),'Absolutní pořadí'!E83,"")</f>
        <v>#N/A</v>
      </c>
      <c r="F83" s="13" t="e">
        <f>IF(AND('Absolutní pořadí'!$I83="50 až 59",'Absolutní pořadí'!$J83="muž"),'Absolutní pořadí'!F83,"")</f>
        <v>#N/A</v>
      </c>
      <c r="G83" s="56" t="e">
        <f>IF(AND('Absolutní pořadí'!$I83="50 až 59",'Absolutní pořadí'!$J83="muž"),'Absolutní pořadí'!G83,"")</f>
        <v>#N/A</v>
      </c>
      <c r="H83" s="44" t="e">
        <f>IF(AND('Absolutní pořadí'!$I83="50 až 59",'Absolutní pořadí'!$J83="muž"),'Absolutní pořadí'!H83,"")</f>
        <v>#N/A</v>
      </c>
    </row>
    <row r="84" spans="1:8" ht="14.25">
      <c r="A84" s="8">
        <v>79</v>
      </c>
      <c r="B84" s="13" t="e">
        <f>IF(AND('Absolutní pořadí'!$I84="50 až 59",'Absolutní pořadí'!$J84="muž"),'Absolutní pořadí'!B84,"")</f>
        <v>#N/A</v>
      </c>
      <c r="C84" s="56" t="e">
        <f>IF(AND('Absolutní pořadí'!$I84="50 až 59",'Absolutní pořadí'!$J84="muž"),'Absolutní pořadí'!C84,"")</f>
        <v>#N/A</v>
      </c>
      <c r="D84" s="44" t="e">
        <f>IF(AND('Absolutní pořadí'!$I84="50 až 59",'Absolutní pořadí'!$J84="muž"),'Absolutní pořadí'!D84,"")</f>
        <v>#N/A</v>
      </c>
      <c r="E84" s="44" t="e">
        <f>IF(AND('Absolutní pořadí'!$I84="50 až 59",'Absolutní pořadí'!$J84="muž"),'Absolutní pořadí'!E84,"")</f>
        <v>#N/A</v>
      </c>
      <c r="F84" s="13" t="e">
        <f>IF(AND('Absolutní pořadí'!$I84="50 až 59",'Absolutní pořadí'!$J84="muž"),'Absolutní pořadí'!F84,"")</f>
        <v>#N/A</v>
      </c>
      <c r="G84" s="56" t="e">
        <f>IF(AND('Absolutní pořadí'!$I84="50 až 59",'Absolutní pořadí'!$J84="muž"),'Absolutní pořadí'!G84,"")</f>
        <v>#N/A</v>
      </c>
      <c r="H84" s="44" t="e">
        <f>IF(AND('Absolutní pořadí'!$I84="50 až 59",'Absolutní pořadí'!$J84="muž"),'Absolutní pořadí'!H84,"")</f>
        <v>#N/A</v>
      </c>
    </row>
    <row r="85" spans="1:8" ht="14.25">
      <c r="A85" s="8">
        <v>80</v>
      </c>
      <c r="B85" s="13" t="e">
        <f>IF(AND('Absolutní pořadí'!$I85="50 až 59",'Absolutní pořadí'!$J85="muž"),'Absolutní pořadí'!B85,"")</f>
        <v>#N/A</v>
      </c>
      <c r="C85" s="56" t="e">
        <f>IF(AND('Absolutní pořadí'!$I85="50 až 59",'Absolutní pořadí'!$J85="muž"),'Absolutní pořadí'!C85,"")</f>
        <v>#N/A</v>
      </c>
      <c r="D85" s="44" t="e">
        <f>IF(AND('Absolutní pořadí'!$I85="50 až 59",'Absolutní pořadí'!$J85="muž"),'Absolutní pořadí'!D85,"")</f>
        <v>#N/A</v>
      </c>
      <c r="E85" s="44" t="e">
        <f>IF(AND('Absolutní pořadí'!$I85="50 až 59",'Absolutní pořadí'!$J85="muž"),'Absolutní pořadí'!E85,"")</f>
        <v>#N/A</v>
      </c>
      <c r="F85" s="13" t="e">
        <f>IF(AND('Absolutní pořadí'!$I85="50 až 59",'Absolutní pořadí'!$J85="muž"),'Absolutní pořadí'!F85,"")</f>
        <v>#N/A</v>
      </c>
      <c r="G85" s="56" t="e">
        <f>IF(AND('Absolutní pořadí'!$I85="50 až 59",'Absolutní pořadí'!$J85="muž"),'Absolutní pořadí'!G85,"")</f>
        <v>#N/A</v>
      </c>
      <c r="H85" s="44" t="e">
        <f>IF(AND('Absolutní pořadí'!$I85="50 až 59",'Absolutní pořadí'!$J85="muž"),'Absolutní pořadí'!H85,"")</f>
        <v>#N/A</v>
      </c>
    </row>
    <row r="86" spans="1:8" ht="14.25">
      <c r="A86" s="8">
        <v>81</v>
      </c>
      <c r="B86">
        <f>IF(AND('Absolutní pořadí'!$I86="50 až 59",'Absolutní pořadí'!$J86="muž"),'Absolutní pořadí'!B86,"")</f>
        <v>0</v>
      </c>
      <c r="C86">
        <f>IF(AND('Absolutní pořadí'!$I86="50 až 59",'Absolutní pořadí'!$J86="muž"),'Absolutní pořadí'!C86,"")</f>
        <v>0</v>
      </c>
      <c r="D86">
        <f>IF(AND('Absolutní pořadí'!$I86="50 až 59",'Absolutní pořadí'!$J86="muž"),'Absolutní pořadí'!D86,"")</f>
        <v>0</v>
      </c>
      <c r="E86">
        <f>IF(AND('Absolutní pořadí'!$I86="50 až 59",'Absolutní pořadí'!$J86="muž"),'Absolutní pořadí'!E86,"")</f>
        <v>0</v>
      </c>
      <c r="F86">
        <f>IF(AND('Absolutní pořadí'!$I86="50 až 59",'Absolutní pořadí'!$J86="muž"),'Absolutní pořadí'!F86,"")</f>
        <v>0</v>
      </c>
      <c r="G86">
        <f>IF(AND('Absolutní pořadí'!$I86="50 až 59",'Absolutní pořadí'!$J86="muž"),'Absolutní pořadí'!G86,"")</f>
        <v>0</v>
      </c>
      <c r="H86">
        <f>IF(AND('Absolutní pořadí'!$I86="50 až 59",'Absolutní pořadí'!$J86="muž"),'Absolutní pořadí'!H86,"")</f>
        <v>0</v>
      </c>
    </row>
    <row r="87" spans="1:8" ht="14.25">
      <c r="A87" s="8">
        <v>82</v>
      </c>
      <c r="B87">
        <f>IF(AND('Absolutní pořadí'!$I87="50 až 59",'Absolutní pořadí'!$J87="muž"),'Absolutní pořadí'!B87,"")</f>
        <v>0</v>
      </c>
      <c r="C87">
        <f>IF(AND('Absolutní pořadí'!$I87="50 až 59",'Absolutní pořadí'!$J87="muž"),'Absolutní pořadí'!C87,"")</f>
        <v>0</v>
      </c>
      <c r="D87">
        <f>IF(AND('Absolutní pořadí'!$I87="50 až 59",'Absolutní pořadí'!$J87="muž"),'Absolutní pořadí'!D87,"")</f>
        <v>0</v>
      </c>
      <c r="E87">
        <f>IF(AND('Absolutní pořadí'!$I87="50 až 59",'Absolutní pořadí'!$J87="muž"),'Absolutní pořadí'!E87,"")</f>
        <v>0</v>
      </c>
      <c r="F87">
        <f>IF(AND('Absolutní pořadí'!$I87="50 až 59",'Absolutní pořadí'!$J87="muž"),'Absolutní pořadí'!F87,"")</f>
        <v>0</v>
      </c>
      <c r="G87">
        <f>IF(AND('Absolutní pořadí'!$I87="50 až 59",'Absolutní pořadí'!$J87="muž"),'Absolutní pořadí'!G87,"")</f>
        <v>0</v>
      </c>
      <c r="H87">
        <f>IF(AND('Absolutní pořadí'!$I87="50 až 59",'Absolutní pořadí'!$J87="muž"),'Absolutní pořadí'!H87,"")</f>
        <v>0</v>
      </c>
    </row>
    <row r="88" spans="1:8" ht="14.25">
      <c r="A88" s="8">
        <v>83</v>
      </c>
      <c r="B88">
        <f>IF(AND('Absolutní pořadí'!$I88="50 až 59",'Absolutní pořadí'!$J88="muž"),'Absolutní pořadí'!B88,"")</f>
        <v>0</v>
      </c>
      <c r="C88">
        <f>IF(AND('Absolutní pořadí'!$I88="50 až 59",'Absolutní pořadí'!$J88="muž"),'Absolutní pořadí'!C88,"")</f>
        <v>0</v>
      </c>
      <c r="D88">
        <f>IF(AND('Absolutní pořadí'!$I88="50 až 59",'Absolutní pořadí'!$J88="muž"),'Absolutní pořadí'!D88,"")</f>
        <v>0</v>
      </c>
      <c r="E88">
        <f>IF(AND('Absolutní pořadí'!$I88="50 až 59",'Absolutní pořadí'!$J88="muž"),'Absolutní pořadí'!E88,"")</f>
        <v>0</v>
      </c>
      <c r="F88">
        <f>IF(AND('Absolutní pořadí'!$I88="50 až 59",'Absolutní pořadí'!$J88="muž"),'Absolutní pořadí'!F88,"")</f>
        <v>0</v>
      </c>
      <c r="G88">
        <f>IF(AND('Absolutní pořadí'!$I88="50 až 59",'Absolutní pořadí'!$J88="muž"),'Absolutní pořadí'!G88,"")</f>
        <v>0</v>
      </c>
      <c r="H88">
        <f>IF(AND('Absolutní pořadí'!$I88="50 až 59",'Absolutní pořadí'!$J88="muž"),'Absolutní pořadí'!H88,"")</f>
        <v>0</v>
      </c>
    </row>
    <row r="89" spans="1:8" ht="14.25">
      <c r="A89" s="8">
        <v>84</v>
      </c>
      <c r="B89">
        <f>IF(AND('Absolutní pořadí'!$I89="50 až 59",'Absolutní pořadí'!$J89="muž"),'Absolutní pořadí'!B89,"")</f>
        <v>0</v>
      </c>
      <c r="C89">
        <f>IF(AND('Absolutní pořadí'!$I89="50 až 59",'Absolutní pořadí'!$J89="muž"),'Absolutní pořadí'!C89,"")</f>
        <v>0</v>
      </c>
      <c r="D89">
        <f>IF(AND('Absolutní pořadí'!$I89="50 až 59",'Absolutní pořadí'!$J89="muž"),'Absolutní pořadí'!D89,"")</f>
        <v>0</v>
      </c>
      <c r="E89">
        <f>IF(AND('Absolutní pořadí'!$I89="50 až 59",'Absolutní pořadí'!$J89="muž"),'Absolutní pořadí'!E89,"")</f>
        <v>0</v>
      </c>
      <c r="F89">
        <f>IF(AND('Absolutní pořadí'!$I89="50 až 59",'Absolutní pořadí'!$J89="muž"),'Absolutní pořadí'!F89,"")</f>
        <v>0</v>
      </c>
      <c r="G89">
        <f>IF(AND('Absolutní pořadí'!$I89="50 až 59",'Absolutní pořadí'!$J89="muž"),'Absolutní pořadí'!G89,"")</f>
        <v>0</v>
      </c>
      <c r="H89">
        <f>IF(AND('Absolutní pořadí'!$I89="50 až 59",'Absolutní pořadí'!$J89="muž"),'Absolutní pořadí'!H89,"")</f>
        <v>0</v>
      </c>
    </row>
    <row r="90" spans="1:8" ht="14.25">
      <c r="A90" s="8">
        <v>85</v>
      </c>
      <c r="B90">
        <f>IF(AND('Absolutní pořadí'!$I90="50 až 59",'Absolutní pořadí'!$J90="muž"),'Absolutní pořadí'!B90,"")</f>
        <v>0</v>
      </c>
      <c r="C90">
        <f>IF(AND('Absolutní pořadí'!$I90="50 až 59",'Absolutní pořadí'!$J90="muž"),'Absolutní pořadí'!C90,"")</f>
        <v>0</v>
      </c>
      <c r="D90">
        <f>IF(AND('Absolutní pořadí'!$I90="50 až 59",'Absolutní pořadí'!$J90="muž"),'Absolutní pořadí'!D90,"")</f>
        <v>0</v>
      </c>
      <c r="E90">
        <f>IF(AND('Absolutní pořadí'!$I90="50 až 59",'Absolutní pořadí'!$J90="muž"),'Absolutní pořadí'!E90,"")</f>
        <v>0</v>
      </c>
      <c r="F90">
        <f>IF(AND('Absolutní pořadí'!$I90="50 až 59",'Absolutní pořadí'!$J90="muž"),'Absolutní pořadí'!F90,"")</f>
        <v>0</v>
      </c>
      <c r="G90">
        <f>IF(AND('Absolutní pořadí'!$I90="50 až 59",'Absolutní pořadí'!$J90="muž"),'Absolutní pořadí'!G90,"")</f>
        <v>0</v>
      </c>
      <c r="H90">
        <f>IF(AND('Absolutní pořadí'!$I90="50 až 59",'Absolutní pořadí'!$J90="muž"),'Absolutní pořadí'!H90,"")</f>
        <v>0</v>
      </c>
    </row>
    <row r="91" spans="1:8" ht="14.25">
      <c r="A91" s="8">
        <v>86</v>
      </c>
      <c r="B91">
        <f>IF(AND('Absolutní pořadí'!$I91="50 až 59",'Absolutní pořadí'!$J91="muž"),'Absolutní pořadí'!B91,"")</f>
        <v>0</v>
      </c>
      <c r="C91">
        <f>IF(AND('Absolutní pořadí'!$I91="50 až 59",'Absolutní pořadí'!$J91="muž"),'Absolutní pořadí'!C91,"")</f>
        <v>0</v>
      </c>
      <c r="D91">
        <f>IF(AND('Absolutní pořadí'!$I91="50 až 59",'Absolutní pořadí'!$J91="muž"),'Absolutní pořadí'!D91,"")</f>
        <v>0</v>
      </c>
      <c r="E91">
        <f>IF(AND('Absolutní pořadí'!$I91="50 až 59",'Absolutní pořadí'!$J91="muž"),'Absolutní pořadí'!E91,"")</f>
        <v>0</v>
      </c>
      <c r="F91">
        <f>IF(AND('Absolutní pořadí'!$I91="50 až 59",'Absolutní pořadí'!$J91="muž"),'Absolutní pořadí'!F91,"")</f>
        <v>0</v>
      </c>
      <c r="G91">
        <f>IF(AND('Absolutní pořadí'!$I91="50 až 59",'Absolutní pořadí'!$J91="muž"),'Absolutní pořadí'!G91,"")</f>
        <v>0</v>
      </c>
      <c r="H91">
        <f>IF(AND('Absolutní pořadí'!$I91="50 až 59",'Absolutní pořadí'!$J91="muž"),'Absolutní pořadí'!H91,"")</f>
        <v>0</v>
      </c>
    </row>
    <row r="92" spans="1:8" ht="14.25">
      <c r="A92" s="8">
        <v>87</v>
      </c>
      <c r="B92">
        <f>IF(AND('Absolutní pořadí'!$I92="50 až 59",'Absolutní pořadí'!$J92="muž"),'Absolutní pořadí'!B92,"")</f>
        <v>0</v>
      </c>
      <c r="C92">
        <f>IF(AND('Absolutní pořadí'!$I92="50 až 59",'Absolutní pořadí'!$J92="muž"),'Absolutní pořadí'!C92,"")</f>
        <v>0</v>
      </c>
      <c r="D92">
        <f>IF(AND('Absolutní pořadí'!$I92="50 až 59",'Absolutní pořadí'!$J92="muž"),'Absolutní pořadí'!D92,"")</f>
        <v>0</v>
      </c>
      <c r="E92">
        <f>IF(AND('Absolutní pořadí'!$I92="50 až 59",'Absolutní pořadí'!$J92="muž"),'Absolutní pořadí'!E92,"")</f>
        <v>0</v>
      </c>
      <c r="F92">
        <f>IF(AND('Absolutní pořadí'!$I92="50 až 59",'Absolutní pořadí'!$J92="muž"),'Absolutní pořadí'!F92,"")</f>
        <v>0</v>
      </c>
      <c r="G92">
        <f>IF(AND('Absolutní pořadí'!$I92="50 až 59",'Absolutní pořadí'!$J92="muž"),'Absolutní pořadí'!G92,"")</f>
        <v>0</v>
      </c>
      <c r="H92">
        <f>IF(AND('Absolutní pořadí'!$I92="50 až 59",'Absolutní pořadí'!$J92="muž"),'Absolutní pořadí'!H92,"")</f>
        <v>0</v>
      </c>
    </row>
    <row r="93" spans="1:8" ht="14.25">
      <c r="A93" s="8">
        <v>88</v>
      </c>
      <c r="B93">
        <f>IF(AND('Absolutní pořadí'!$I93="50 až 59",'Absolutní pořadí'!$J93="muž"),'Absolutní pořadí'!B93,"")</f>
        <v>0</v>
      </c>
      <c r="C93">
        <f>IF(AND('Absolutní pořadí'!$I93="50 až 59",'Absolutní pořadí'!$J93="muž"),'Absolutní pořadí'!C93,"")</f>
        <v>0</v>
      </c>
      <c r="D93">
        <f>IF(AND('Absolutní pořadí'!$I93="50 až 59",'Absolutní pořadí'!$J93="muž"),'Absolutní pořadí'!D93,"")</f>
        <v>0</v>
      </c>
      <c r="E93">
        <f>IF(AND('Absolutní pořadí'!$I93="50 až 59",'Absolutní pořadí'!$J93="muž"),'Absolutní pořadí'!E93,"")</f>
        <v>0</v>
      </c>
      <c r="F93">
        <f>IF(AND('Absolutní pořadí'!$I93="50 až 59",'Absolutní pořadí'!$J93="muž"),'Absolutní pořadí'!F93,"")</f>
        <v>0</v>
      </c>
      <c r="G93">
        <f>IF(AND('Absolutní pořadí'!$I93="50 až 59",'Absolutní pořadí'!$J93="muž"),'Absolutní pořadí'!G93,"")</f>
        <v>0</v>
      </c>
      <c r="H93">
        <f>IF(AND('Absolutní pořadí'!$I93="50 až 59",'Absolutní pořadí'!$J93="muž"),'Absolutní pořadí'!H93,"")</f>
        <v>0</v>
      </c>
    </row>
    <row r="94" spans="1:8" ht="14.25">
      <c r="A94" s="8">
        <v>89</v>
      </c>
      <c r="B94">
        <f>IF(AND('Absolutní pořadí'!$I94="50 až 59",'Absolutní pořadí'!$J94="muž"),'Absolutní pořadí'!B94,"")</f>
        <v>0</v>
      </c>
      <c r="C94">
        <f>IF(AND('Absolutní pořadí'!$I94="50 až 59",'Absolutní pořadí'!$J94="muž"),'Absolutní pořadí'!C94,"")</f>
        <v>0</v>
      </c>
      <c r="D94">
        <f>IF(AND('Absolutní pořadí'!$I94="50 až 59",'Absolutní pořadí'!$J94="muž"),'Absolutní pořadí'!D94,"")</f>
        <v>0</v>
      </c>
      <c r="E94">
        <f>IF(AND('Absolutní pořadí'!$I94="50 až 59",'Absolutní pořadí'!$J94="muž"),'Absolutní pořadí'!E94,"")</f>
        <v>0</v>
      </c>
      <c r="F94">
        <f>IF(AND('Absolutní pořadí'!$I94="50 až 59",'Absolutní pořadí'!$J94="muž"),'Absolutní pořadí'!F94,"")</f>
        <v>0</v>
      </c>
      <c r="G94">
        <f>IF(AND('Absolutní pořadí'!$I94="50 až 59",'Absolutní pořadí'!$J94="muž"),'Absolutní pořadí'!G94,"")</f>
        <v>0</v>
      </c>
      <c r="H94">
        <f>IF(AND('Absolutní pořadí'!$I94="50 až 59",'Absolutní pořadí'!$J94="muž"),'Absolutní pořadí'!H94,"")</f>
        <v>0</v>
      </c>
    </row>
    <row r="95" spans="1:8" ht="14.25">
      <c r="A95" s="8">
        <v>90</v>
      </c>
      <c r="B95">
        <f>IF(AND('Absolutní pořadí'!$I95="50 až 59",'Absolutní pořadí'!$J95="muž"),'Absolutní pořadí'!B95,"")</f>
        <v>0</v>
      </c>
      <c r="C95">
        <f>IF(AND('Absolutní pořadí'!$I95="50 až 59",'Absolutní pořadí'!$J95="muž"),'Absolutní pořadí'!C95,"")</f>
        <v>0</v>
      </c>
      <c r="D95">
        <f>IF(AND('Absolutní pořadí'!$I95="50 až 59",'Absolutní pořadí'!$J95="muž"),'Absolutní pořadí'!D95,"")</f>
        <v>0</v>
      </c>
      <c r="E95">
        <f>IF(AND('Absolutní pořadí'!$I95="50 až 59",'Absolutní pořadí'!$J95="muž"),'Absolutní pořadí'!E95,"")</f>
        <v>0</v>
      </c>
      <c r="F95">
        <f>IF(AND('Absolutní pořadí'!$I95="50 až 59",'Absolutní pořadí'!$J95="muž"),'Absolutní pořadí'!F95,"")</f>
        <v>0</v>
      </c>
      <c r="G95">
        <f>IF(AND('Absolutní pořadí'!$I95="50 až 59",'Absolutní pořadí'!$J95="muž"),'Absolutní pořadí'!G95,"")</f>
        <v>0</v>
      </c>
      <c r="H95">
        <f>IF(AND('Absolutní pořadí'!$I95="50 až 59",'Absolutní pořadí'!$J95="muž"),'Absolutní pořadí'!H95,"")</f>
        <v>0</v>
      </c>
    </row>
    <row r="96" spans="1:8" ht="14.25">
      <c r="A96" s="8">
        <v>91</v>
      </c>
      <c r="B96">
        <f>IF(AND('Absolutní pořadí'!$I96="50 až 59",'Absolutní pořadí'!$J96="muž"),'Absolutní pořadí'!B96,"")</f>
        <v>0</v>
      </c>
      <c r="C96">
        <f>IF(AND('Absolutní pořadí'!$I96="50 až 59",'Absolutní pořadí'!$J96="muž"),'Absolutní pořadí'!C96,"")</f>
        <v>0</v>
      </c>
      <c r="D96">
        <f>IF(AND('Absolutní pořadí'!$I96="50 až 59",'Absolutní pořadí'!$J96="muž"),'Absolutní pořadí'!D96,"")</f>
        <v>0</v>
      </c>
      <c r="E96">
        <f>IF(AND('Absolutní pořadí'!$I96="50 až 59",'Absolutní pořadí'!$J96="muž"),'Absolutní pořadí'!E96,"")</f>
        <v>0</v>
      </c>
      <c r="F96">
        <f>IF(AND('Absolutní pořadí'!$I96="50 až 59",'Absolutní pořadí'!$J96="muž"),'Absolutní pořadí'!F96,"")</f>
        <v>0</v>
      </c>
      <c r="G96">
        <f>IF(AND('Absolutní pořadí'!$I96="50 až 59",'Absolutní pořadí'!$J96="muž"),'Absolutní pořadí'!G96,"")</f>
        <v>0</v>
      </c>
      <c r="H96">
        <f>IF(AND('Absolutní pořadí'!$I96="50 až 59",'Absolutní pořadí'!$J96="muž"),'Absolutní pořadí'!H96,"")</f>
        <v>0</v>
      </c>
    </row>
    <row r="97" spans="1:8" ht="14.25">
      <c r="A97" s="8">
        <v>92</v>
      </c>
      <c r="B97">
        <f>IF(AND('Absolutní pořadí'!$I97="50 až 59",'Absolutní pořadí'!$J97="muž"),'Absolutní pořadí'!B97,"")</f>
        <v>0</v>
      </c>
      <c r="C97">
        <f>IF(AND('Absolutní pořadí'!$I97="50 až 59",'Absolutní pořadí'!$J97="muž"),'Absolutní pořadí'!C97,"")</f>
        <v>0</v>
      </c>
      <c r="D97">
        <f>IF(AND('Absolutní pořadí'!$I97="50 až 59",'Absolutní pořadí'!$J97="muž"),'Absolutní pořadí'!D97,"")</f>
        <v>0</v>
      </c>
      <c r="E97">
        <f>IF(AND('Absolutní pořadí'!$I97="50 až 59",'Absolutní pořadí'!$J97="muž"),'Absolutní pořadí'!E97,"")</f>
        <v>0</v>
      </c>
      <c r="F97">
        <f>IF(AND('Absolutní pořadí'!$I97="50 až 59",'Absolutní pořadí'!$J97="muž"),'Absolutní pořadí'!F97,"")</f>
        <v>0</v>
      </c>
      <c r="G97">
        <f>IF(AND('Absolutní pořadí'!$I97="50 až 59",'Absolutní pořadí'!$J97="muž"),'Absolutní pořadí'!G97,"")</f>
        <v>0</v>
      </c>
      <c r="H97">
        <f>IF(AND('Absolutní pořadí'!$I97="50 až 59",'Absolutní pořadí'!$J97="muž"),'Absolutní pořadí'!H97,"")</f>
        <v>0</v>
      </c>
    </row>
    <row r="98" spans="1:8" ht="14.25">
      <c r="A98" s="8">
        <v>93</v>
      </c>
      <c r="B98">
        <f>IF(AND('Absolutní pořadí'!$I98="50 až 59",'Absolutní pořadí'!$J98="muž"),'Absolutní pořadí'!B98,"")</f>
        <v>0</v>
      </c>
      <c r="C98">
        <f>IF(AND('Absolutní pořadí'!$I98="50 až 59",'Absolutní pořadí'!$J98="muž"),'Absolutní pořadí'!C98,"")</f>
        <v>0</v>
      </c>
      <c r="D98">
        <f>IF(AND('Absolutní pořadí'!$I98="50 až 59",'Absolutní pořadí'!$J98="muž"),'Absolutní pořadí'!D98,"")</f>
        <v>0</v>
      </c>
      <c r="E98">
        <f>IF(AND('Absolutní pořadí'!$I98="50 až 59",'Absolutní pořadí'!$J98="muž"),'Absolutní pořadí'!E98,"")</f>
        <v>0</v>
      </c>
      <c r="F98">
        <f>IF(AND('Absolutní pořadí'!$I98="50 až 59",'Absolutní pořadí'!$J98="muž"),'Absolutní pořadí'!F98,"")</f>
        <v>0</v>
      </c>
      <c r="G98">
        <f>IF(AND('Absolutní pořadí'!$I98="50 až 59",'Absolutní pořadí'!$J98="muž"),'Absolutní pořadí'!G98,"")</f>
        <v>0</v>
      </c>
      <c r="H98">
        <f>IF(AND('Absolutní pořadí'!$I98="50 až 59",'Absolutní pořadí'!$J98="muž"),'Absolutní pořadí'!H98,"")</f>
        <v>0</v>
      </c>
    </row>
    <row r="99" spans="1:8" ht="14.25">
      <c r="A99" s="8">
        <v>94</v>
      </c>
      <c r="B99">
        <f>IF(AND('Absolutní pořadí'!$I99="50 až 59",'Absolutní pořadí'!$J99="muž"),'Absolutní pořadí'!B99,"")</f>
        <v>0</v>
      </c>
      <c r="C99">
        <f>IF(AND('Absolutní pořadí'!$I99="50 až 59",'Absolutní pořadí'!$J99="muž"),'Absolutní pořadí'!C99,"")</f>
        <v>0</v>
      </c>
      <c r="D99">
        <f>IF(AND('Absolutní pořadí'!$I99="50 až 59",'Absolutní pořadí'!$J99="muž"),'Absolutní pořadí'!D99,"")</f>
        <v>0</v>
      </c>
      <c r="E99">
        <f>IF(AND('Absolutní pořadí'!$I99="50 až 59",'Absolutní pořadí'!$J99="muž"),'Absolutní pořadí'!E99,"")</f>
        <v>0</v>
      </c>
      <c r="F99">
        <f>IF(AND('Absolutní pořadí'!$I99="50 až 59",'Absolutní pořadí'!$J99="muž"),'Absolutní pořadí'!F99,"")</f>
        <v>0</v>
      </c>
      <c r="G99">
        <f>IF(AND('Absolutní pořadí'!$I99="50 až 59",'Absolutní pořadí'!$J99="muž"),'Absolutní pořadí'!G99,"")</f>
        <v>0</v>
      </c>
      <c r="H99">
        <f>IF(AND('Absolutní pořadí'!$I99="50 až 59",'Absolutní pořadí'!$J99="muž"),'Absolutní pořadí'!H99,"")</f>
        <v>0</v>
      </c>
    </row>
    <row r="100" spans="1:8" ht="14.25">
      <c r="A100" s="8">
        <v>95</v>
      </c>
      <c r="B100">
        <f>IF(AND('Absolutní pořadí'!$I100="50 až 59",'Absolutní pořadí'!$J100="muž"),'Absolutní pořadí'!B100,"")</f>
        <v>0</v>
      </c>
      <c r="C100">
        <f>IF(AND('Absolutní pořadí'!$I100="50 až 59",'Absolutní pořadí'!$J100="muž"),'Absolutní pořadí'!C100,"")</f>
        <v>0</v>
      </c>
      <c r="D100">
        <f>IF(AND('Absolutní pořadí'!$I100="50 až 59",'Absolutní pořadí'!$J100="muž"),'Absolutní pořadí'!D100,"")</f>
        <v>0</v>
      </c>
      <c r="E100">
        <f>IF(AND('Absolutní pořadí'!$I100="50 až 59",'Absolutní pořadí'!$J100="muž"),'Absolutní pořadí'!E100,"")</f>
        <v>0</v>
      </c>
      <c r="F100">
        <f>IF(AND('Absolutní pořadí'!$I100="50 až 59",'Absolutní pořadí'!$J100="muž"),'Absolutní pořadí'!F100,"")</f>
        <v>0</v>
      </c>
      <c r="G100">
        <f>IF(AND('Absolutní pořadí'!$I100="50 až 59",'Absolutní pořadí'!$J100="muž"),'Absolutní pořadí'!G100,"")</f>
        <v>0</v>
      </c>
      <c r="H100">
        <f>IF(AND('Absolutní pořadí'!$I100="50 až 59",'Absolutní pořadí'!$J100="muž"),'Absolutní pořadí'!H100,"")</f>
        <v>0</v>
      </c>
    </row>
    <row r="101" spans="1:8" ht="14.25">
      <c r="A101" s="8">
        <v>96</v>
      </c>
      <c r="B101">
        <f>IF(AND('Absolutní pořadí'!$I101="50 až 59",'Absolutní pořadí'!$J101="muž"),'Absolutní pořadí'!B101,"")</f>
        <v>0</v>
      </c>
      <c r="C101">
        <f>IF(AND('Absolutní pořadí'!$I101="50 až 59",'Absolutní pořadí'!$J101="muž"),'Absolutní pořadí'!C101,"")</f>
        <v>0</v>
      </c>
      <c r="D101">
        <f>IF(AND('Absolutní pořadí'!$I101="50 až 59",'Absolutní pořadí'!$J101="muž"),'Absolutní pořadí'!D101,"")</f>
        <v>0</v>
      </c>
      <c r="E101">
        <f>IF(AND('Absolutní pořadí'!$I101="50 až 59",'Absolutní pořadí'!$J101="muž"),'Absolutní pořadí'!E101,"")</f>
        <v>0</v>
      </c>
      <c r="F101">
        <f>IF(AND('Absolutní pořadí'!$I101="50 až 59",'Absolutní pořadí'!$J101="muž"),'Absolutní pořadí'!F101,"")</f>
        <v>0</v>
      </c>
      <c r="G101">
        <f>IF(AND('Absolutní pořadí'!$I101="50 až 59",'Absolutní pořadí'!$J101="muž"),'Absolutní pořadí'!G101,"")</f>
        <v>0</v>
      </c>
      <c r="H101">
        <f>IF(AND('Absolutní pořadí'!$I101="50 až 59",'Absolutní pořadí'!$J101="muž"),'Absolutní pořadí'!H101,"")</f>
        <v>0</v>
      </c>
    </row>
    <row r="102" spans="1:8" ht="14.25">
      <c r="A102" s="8">
        <v>97</v>
      </c>
      <c r="B102">
        <f>IF(AND('Absolutní pořadí'!$I102="50 až 59",'Absolutní pořadí'!$J102="muž"),'Absolutní pořadí'!B102,"")</f>
        <v>0</v>
      </c>
      <c r="C102">
        <f>IF(AND('Absolutní pořadí'!$I102="50 až 59",'Absolutní pořadí'!$J102="muž"),'Absolutní pořadí'!C102,"")</f>
        <v>0</v>
      </c>
      <c r="D102">
        <f>IF(AND('Absolutní pořadí'!$I102="50 až 59",'Absolutní pořadí'!$J102="muž"),'Absolutní pořadí'!D102,"")</f>
        <v>0</v>
      </c>
      <c r="E102">
        <f>IF(AND('Absolutní pořadí'!$I102="50 až 59",'Absolutní pořadí'!$J102="muž"),'Absolutní pořadí'!E102,"")</f>
        <v>0</v>
      </c>
      <c r="F102">
        <f>IF(AND('Absolutní pořadí'!$I102="50 až 59",'Absolutní pořadí'!$J102="muž"),'Absolutní pořadí'!F102,"")</f>
        <v>0</v>
      </c>
      <c r="G102">
        <f>IF(AND('Absolutní pořadí'!$I102="50 až 59",'Absolutní pořadí'!$J102="muž"),'Absolutní pořadí'!G102,"")</f>
        <v>0</v>
      </c>
      <c r="H102">
        <f>IF(AND('Absolutní pořadí'!$I102="50 až 59",'Absolutní pořadí'!$J102="muž"),'Absolutní pořadí'!H102,"")</f>
        <v>0</v>
      </c>
    </row>
    <row r="103" spans="1:8" ht="14.25">
      <c r="A103" s="8">
        <v>98</v>
      </c>
      <c r="B103">
        <f>IF(AND('Absolutní pořadí'!$I103="50 až 59",'Absolutní pořadí'!$J103="muž"),'Absolutní pořadí'!B103,"")</f>
        <v>0</v>
      </c>
      <c r="C103">
        <f>IF(AND('Absolutní pořadí'!$I103="50 až 59",'Absolutní pořadí'!$J103="muž"),'Absolutní pořadí'!C103,"")</f>
        <v>0</v>
      </c>
      <c r="D103">
        <f>IF(AND('Absolutní pořadí'!$I103="50 až 59",'Absolutní pořadí'!$J103="muž"),'Absolutní pořadí'!D103,"")</f>
        <v>0</v>
      </c>
      <c r="E103">
        <f>IF(AND('Absolutní pořadí'!$I103="50 až 59",'Absolutní pořadí'!$J103="muž"),'Absolutní pořadí'!E103,"")</f>
        <v>0</v>
      </c>
      <c r="F103">
        <f>IF(AND('Absolutní pořadí'!$I103="50 až 59",'Absolutní pořadí'!$J103="muž"),'Absolutní pořadí'!F103,"")</f>
        <v>0</v>
      </c>
      <c r="G103">
        <f>IF(AND('Absolutní pořadí'!$I103="50 až 59",'Absolutní pořadí'!$J103="muž"),'Absolutní pořadí'!G103,"")</f>
        <v>0</v>
      </c>
      <c r="H103">
        <f>IF(AND('Absolutní pořadí'!$I103="50 až 59",'Absolutní pořadí'!$J103="muž"),'Absolutní pořadí'!H103,"")</f>
        <v>0</v>
      </c>
    </row>
    <row r="104" spans="1:8" ht="14.25">
      <c r="A104" s="8">
        <v>99</v>
      </c>
      <c r="B104">
        <f>IF(AND('Absolutní pořadí'!$I104="50 až 59",'Absolutní pořadí'!$J104="muž"),'Absolutní pořadí'!B104,"")</f>
        <v>0</v>
      </c>
      <c r="C104">
        <f>IF(AND('Absolutní pořadí'!$I104="50 až 59",'Absolutní pořadí'!$J104="muž"),'Absolutní pořadí'!C104,"")</f>
        <v>0</v>
      </c>
      <c r="D104">
        <f>IF(AND('Absolutní pořadí'!$I104="50 až 59",'Absolutní pořadí'!$J104="muž"),'Absolutní pořadí'!D104,"")</f>
        <v>0</v>
      </c>
      <c r="E104">
        <f>IF(AND('Absolutní pořadí'!$I104="50 až 59",'Absolutní pořadí'!$J104="muž"),'Absolutní pořadí'!E104,"")</f>
        <v>0</v>
      </c>
      <c r="F104">
        <f>IF(AND('Absolutní pořadí'!$I104="50 až 59",'Absolutní pořadí'!$J104="muž"),'Absolutní pořadí'!F104,"")</f>
        <v>0</v>
      </c>
      <c r="G104">
        <f>IF(AND('Absolutní pořadí'!$I104="50 až 59",'Absolutní pořadí'!$J104="muž"),'Absolutní pořadí'!G104,"")</f>
        <v>0</v>
      </c>
      <c r="H104">
        <f>IF(AND('Absolutní pořadí'!$I104="50 až 59",'Absolutní pořadí'!$J104="muž"),'Absolutní pořadí'!H104,"")</f>
        <v>0</v>
      </c>
    </row>
    <row r="105" spans="1:8" ht="14.25">
      <c r="A105" s="8">
        <v>100</v>
      </c>
      <c r="B105">
        <f>IF(AND('Absolutní pořadí'!$I105="50 až 59",'Absolutní pořadí'!$J105="muž"),'Absolutní pořadí'!B105,"")</f>
        <v>0</v>
      </c>
      <c r="C105">
        <f>IF(AND('Absolutní pořadí'!$I105="50 až 59",'Absolutní pořadí'!$J105="muž"),'Absolutní pořadí'!C105,"")</f>
        <v>0</v>
      </c>
      <c r="D105">
        <f>IF(AND('Absolutní pořadí'!$I105="50 až 59",'Absolutní pořadí'!$J105="muž"),'Absolutní pořadí'!D105,"")</f>
        <v>0</v>
      </c>
      <c r="E105">
        <f>IF(AND('Absolutní pořadí'!$I105="50 až 59",'Absolutní pořadí'!$J105="muž"),'Absolutní pořadí'!E105,"")</f>
        <v>0</v>
      </c>
      <c r="F105">
        <f>IF(AND('Absolutní pořadí'!$I105="50 až 59",'Absolutní pořadí'!$J105="muž"),'Absolutní pořadí'!F105,"")</f>
        <v>0</v>
      </c>
      <c r="G105">
        <f>IF(AND('Absolutní pořadí'!$I105="50 až 59",'Absolutní pořadí'!$J105="muž"),'Absolutní pořadí'!G105,"")</f>
        <v>0</v>
      </c>
      <c r="H105">
        <f>IF(AND('Absolutní pořadí'!$I105="50 až 59",'Absolutní pořadí'!$J105="muž"),'Absolutní pořadí'!H105,"")</f>
        <v>0</v>
      </c>
    </row>
    <row r="106" spans="1:8" ht="14.25">
      <c r="A106" s="8">
        <v>101</v>
      </c>
      <c r="B106">
        <f>IF(AND('Absolutní pořadí'!$I106="50 až 59",'Absolutní pořadí'!$J106="muž"),'Absolutní pořadí'!B106,"")</f>
        <v>0</v>
      </c>
      <c r="C106">
        <f>IF(AND('Absolutní pořadí'!$I106="50 až 59",'Absolutní pořadí'!$J106="muž"),'Absolutní pořadí'!C106,"")</f>
        <v>0</v>
      </c>
      <c r="D106">
        <f>IF(AND('Absolutní pořadí'!$I106="50 až 59",'Absolutní pořadí'!$J106="muž"),'Absolutní pořadí'!D106,"")</f>
        <v>0</v>
      </c>
      <c r="E106">
        <f>IF(AND('Absolutní pořadí'!$I106="50 až 59",'Absolutní pořadí'!$J106="muž"),'Absolutní pořadí'!E106,"")</f>
        <v>0</v>
      </c>
      <c r="F106">
        <f>IF(AND('Absolutní pořadí'!$I106="50 až 59",'Absolutní pořadí'!$J106="muž"),'Absolutní pořadí'!F106,"")</f>
        <v>0</v>
      </c>
      <c r="G106">
        <f>IF(AND('Absolutní pořadí'!$I106="50 až 59",'Absolutní pořadí'!$J106="muž"),'Absolutní pořadí'!G106,"")</f>
        <v>0</v>
      </c>
      <c r="H106">
        <f>IF(AND('Absolutní pořadí'!$I106="50 až 59",'Absolutní pořadí'!$J106="muž"),'Absolutní pořadí'!H106,"")</f>
        <v>0</v>
      </c>
    </row>
    <row r="107" spans="1:8" ht="14.25">
      <c r="A107" s="8">
        <v>102</v>
      </c>
      <c r="B107">
        <f>IF(AND('Absolutní pořadí'!$I107="50 až 59",'Absolutní pořadí'!$J107="muž"),'Absolutní pořadí'!B107,"")</f>
        <v>0</v>
      </c>
      <c r="C107">
        <f>IF(AND('Absolutní pořadí'!$I107="50 až 59",'Absolutní pořadí'!$J107="muž"),'Absolutní pořadí'!C107,"")</f>
        <v>0</v>
      </c>
      <c r="D107">
        <f>IF(AND('Absolutní pořadí'!$I107="50 až 59",'Absolutní pořadí'!$J107="muž"),'Absolutní pořadí'!D107,"")</f>
        <v>0</v>
      </c>
      <c r="E107">
        <f>IF(AND('Absolutní pořadí'!$I107="50 až 59",'Absolutní pořadí'!$J107="muž"),'Absolutní pořadí'!E107,"")</f>
        <v>0</v>
      </c>
      <c r="F107">
        <f>IF(AND('Absolutní pořadí'!$I107="50 až 59",'Absolutní pořadí'!$J107="muž"),'Absolutní pořadí'!F107,"")</f>
        <v>0</v>
      </c>
      <c r="G107">
        <f>IF(AND('Absolutní pořadí'!$I107="50 až 59",'Absolutní pořadí'!$J107="muž"),'Absolutní pořadí'!G107,"")</f>
        <v>0</v>
      </c>
      <c r="H107">
        <f>IF(AND('Absolutní pořadí'!$I107="50 až 59",'Absolutní pořadí'!$J107="muž"),'Absolutní pořadí'!H107,"")</f>
        <v>0</v>
      </c>
    </row>
    <row r="108" spans="1:8" ht="14.25">
      <c r="A108" s="8">
        <v>103</v>
      </c>
      <c r="B108">
        <f>IF(AND('Absolutní pořadí'!$I108="50 až 59",'Absolutní pořadí'!$J108="muž"),'Absolutní pořadí'!B108,"")</f>
        <v>0</v>
      </c>
      <c r="C108">
        <f>IF(AND('Absolutní pořadí'!$I108="50 až 59",'Absolutní pořadí'!$J108="muž"),'Absolutní pořadí'!C108,"")</f>
        <v>0</v>
      </c>
      <c r="D108">
        <f>IF(AND('Absolutní pořadí'!$I108="50 až 59",'Absolutní pořadí'!$J108="muž"),'Absolutní pořadí'!D108,"")</f>
        <v>0</v>
      </c>
      <c r="E108">
        <f>IF(AND('Absolutní pořadí'!$I108="50 až 59",'Absolutní pořadí'!$J108="muž"),'Absolutní pořadí'!E108,"")</f>
        <v>0</v>
      </c>
      <c r="F108">
        <f>IF(AND('Absolutní pořadí'!$I108="50 až 59",'Absolutní pořadí'!$J108="muž"),'Absolutní pořadí'!F108,"")</f>
        <v>0</v>
      </c>
      <c r="G108">
        <f>IF(AND('Absolutní pořadí'!$I108="50 až 59",'Absolutní pořadí'!$J108="muž"),'Absolutní pořadí'!G108,"")</f>
        <v>0</v>
      </c>
      <c r="H108">
        <f>IF(AND('Absolutní pořadí'!$I108="50 až 59",'Absolutní pořadí'!$J108="muž"),'Absolutní pořadí'!H108,"")</f>
        <v>0</v>
      </c>
    </row>
    <row r="109" spans="1:8" ht="14.25">
      <c r="A109" s="8">
        <v>104</v>
      </c>
      <c r="B109">
        <f>IF(AND('Absolutní pořadí'!$I109="50 až 59",'Absolutní pořadí'!$J109="muž"),'Absolutní pořadí'!B109,"")</f>
        <v>0</v>
      </c>
      <c r="C109">
        <f>IF(AND('Absolutní pořadí'!$I109="50 až 59",'Absolutní pořadí'!$J109="muž"),'Absolutní pořadí'!C109,"")</f>
        <v>0</v>
      </c>
      <c r="D109">
        <f>IF(AND('Absolutní pořadí'!$I109="50 až 59",'Absolutní pořadí'!$J109="muž"),'Absolutní pořadí'!D109,"")</f>
        <v>0</v>
      </c>
      <c r="E109">
        <f>IF(AND('Absolutní pořadí'!$I109="50 až 59",'Absolutní pořadí'!$J109="muž"),'Absolutní pořadí'!E109,"")</f>
        <v>0</v>
      </c>
      <c r="F109">
        <f>IF(AND('Absolutní pořadí'!$I109="50 až 59",'Absolutní pořadí'!$J109="muž"),'Absolutní pořadí'!F109,"")</f>
        <v>0</v>
      </c>
      <c r="G109">
        <f>IF(AND('Absolutní pořadí'!$I109="50 až 59",'Absolutní pořadí'!$J109="muž"),'Absolutní pořadí'!G109,"")</f>
        <v>0</v>
      </c>
      <c r="H109">
        <f>IF(AND('Absolutní pořadí'!$I109="50 až 59",'Absolutní pořadí'!$J109="muž"),'Absolutní pořadí'!H109,"")</f>
        <v>0</v>
      </c>
    </row>
    <row r="110" spans="1:8" ht="14.25">
      <c r="A110" s="8">
        <v>105</v>
      </c>
      <c r="B110">
        <f>IF(AND('Absolutní pořadí'!$I110="50 až 59",'Absolutní pořadí'!$J110="muž"),'Absolutní pořadí'!B110,"")</f>
        <v>0</v>
      </c>
      <c r="C110">
        <f>IF(AND('Absolutní pořadí'!$I110="50 až 59",'Absolutní pořadí'!$J110="muž"),'Absolutní pořadí'!C110,"")</f>
        <v>0</v>
      </c>
      <c r="D110">
        <f>IF(AND('Absolutní pořadí'!$I110="50 až 59",'Absolutní pořadí'!$J110="muž"),'Absolutní pořadí'!D110,"")</f>
        <v>0</v>
      </c>
      <c r="E110">
        <f>IF(AND('Absolutní pořadí'!$I110="50 až 59",'Absolutní pořadí'!$J110="muž"),'Absolutní pořadí'!E110,"")</f>
        <v>0</v>
      </c>
      <c r="F110">
        <f>IF(AND('Absolutní pořadí'!$I110="50 až 59",'Absolutní pořadí'!$J110="muž"),'Absolutní pořadí'!F110,"")</f>
        <v>0</v>
      </c>
      <c r="G110">
        <f>IF(AND('Absolutní pořadí'!$I110="50 až 59",'Absolutní pořadí'!$J110="muž"),'Absolutní pořadí'!G110,"")</f>
        <v>0</v>
      </c>
      <c r="H110">
        <f>IF(AND('Absolutní pořadí'!$I110="50 až 59",'Absolutní pořadí'!$J110="muž"),'Absolutní pořadí'!H110,"")</f>
        <v>0</v>
      </c>
    </row>
    <row r="111" spans="1:8" ht="14.25">
      <c r="A111" s="8">
        <v>106</v>
      </c>
      <c r="B111">
        <f>IF(AND('Absolutní pořadí'!$I111="50 až 59",'Absolutní pořadí'!$J111="muž"),'Absolutní pořadí'!B111,"")</f>
        <v>0</v>
      </c>
      <c r="C111">
        <f>IF(AND('Absolutní pořadí'!$I111="50 až 59",'Absolutní pořadí'!$J111="muž"),'Absolutní pořadí'!C111,"")</f>
        <v>0</v>
      </c>
      <c r="D111">
        <f>IF(AND('Absolutní pořadí'!$I111="50 až 59",'Absolutní pořadí'!$J111="muž"),'Absolutní pořadí'!D111,"")</f>
        <v>0</v>
      </c>
      <c r="E111">
        <f>IF(AND('Absolutní pořadí'!$I111="50 až 59",'Absolutní pořadí'!$J111="muž"),'Absolutní pořadí'!E111,"")</f>
        <v>0</v>
      </c>
      <c r="F111">
        <f>IF(AND('Absolutní pořadí'!$I111="50 až 59",'Absolutní pořadí'!$J111="muž"),'Absolutní pořadí'!F111,"")</f>
        <v>0</v>
      </c>
      <c r="G111">
        <f>IF(AND('Absolutní pořadí'!$I111="50 až 59",'Absolutní pořadí'!$J111="muž"),'Absolutní pořadí'!G111,"")</f>
        <v>0</v>
      </c>
      <c r="H111">
        <f>IF(AND('Absolutní pořadí'!$I111="50 až 59",'Absolutní pořadí'!$J111="muž"),'Absolutní pořadí'!H111,"")</f>
        <v>0</v>
      </c>
    </row>
    <row r="112" spans="1:8" ht="14.25">
      <c r="A112" s="8">
        <v>107</v>
      </c>
      <c r="B112">
        <f>IF(AND('Absolutní pořadí'!$I112="50 až 59",'Absolutní pořadí'!$J112="muž"),'Absolutní pořadí'!B112,"")</f>
        <v>0</v>
      </c>
      <c r="C112">
        <f>IF(AND('Absolutní pořadí'!$I112="50 až 59",'Absolutní pořadí'!$J112="muž"),'Absolutní pořadí'!C112,"")</f>
        <v>0</v>
      </c>
      <c r="D112">
        <f>IF(AND('Absolutní pořadí'!$I112="50 až 59",'Absolutní pořadí'!$J112="muž"),'Absolutní pořadí'!D112,"")</f>
        <v>0</v>
      </c>
      <c r="E112">
        <f>IF(AND('Absolutní pořadí'!$I112="50 až 59",'Absolutní pořadí'!$J112="muž"),'Absolutní pořadí'!E112,"")</f>
        <v>0</v>
      </c>
      <c r="F112">
        <f>IF(AND('Absolutní pořadí'!$I112="50 až 59",'Absolutní pořadí'!$J112="muž"),'Absolutní pořadí'!F112,"")</f>
        <v>0</v>
      </c>
      <c r="G112">
        <f>IF(AND('Absolutní pořadí'!$I112="50 až 59",'Absolutní pořadí'!$J112="muž"),'Absolutní pořadí'!G112,"")</f>
        <v>0</v>
      </c>
      <c r="H112">
        <f>IF(AND('Absolutní pořadí'!$I112="50 až 59",'Absolutní pořadí'!$J112="muž"),'Absolutní pořadí'!H112,"")</f>
        <v>0</v>
      </c>
    </row>
    <row r="113" spans="1:8" ht="14.25">
      <c r="A113" s="8">
        <v>108</v>
      </c>
      <c r="B113">
        <f>IF(AND('Absolutní pořadí'!$I113="50 až 59",'Absolutní pořadí'!$J113="muž"),'Absolutní pořadí'!B113,"")</f>
        <v>0</v>
      </c>
      <c r="C113">
        <f>IF(AND('Absolutní pořadí'!$I113="50 až 59",'Absolutní pořadí'!$J113="muž"),'Absolutní pořadí'!C113,"")</f>
        <v>0</v>
      </c>
      <c r="D113">
        <f>IF(AND('Absolutní pořadí'!$I113="50 až 59",'Absolutní pořadí'!$J113="muž"),'Absolutní pořadí'!D113,"")</f>
        <v>0</v>
      </c>
      <c r="E113">
        <f>IF(AND('Absolutní pořadí'!$I113="50 až 59",'Absolutní pořadí'!$J113="muž"),'Absolutní pořadí'!E113,"")</f>
        <v>0</v>
      </c>
      <c r="F113">
        <f>IF(AND('Absolutní pořadí'!$I113="50 až 59",'Absolutní pořadí'!$J113="muž"),'Absolutní pořadí'!F113,"")</f>
        <v>0</v>
      </c>
      <c r="G113">
        <f>IF(AND('Absolutní pořadí'!$I113="50 až 59",'Absolutní pořadí'!$J113="muž"),'Absolutní pořadí'!G113,"")</f>
        <v>0</v>
      </c>
      <c r="H113">
        <f>IF(AND('Absolutní pořadí'!$I113="50 až 59",'Absolutní pořadí'!$J113="muž"),'Absolutní pořadí'!H113,"")</f>
        <v>0</v>
      </c>
    </row>
    <row r="114" spans="1:8" ht="14.25">
      <c r="A114" s="8">
        <v>109</v>
      </c>
      <c r="B114">
        <f>IF(AND('Absolutní pořadí'!$I114="50 až 59",'Absolutní pořadí'!$J114="muž"),'Absolutní pořadí'!B114,"")</f>
        <v>0</v>
      </c>
      <c r="C114">
        <f>IF(AND('Absolutní pořadí'!$I114="50 až 59",'Absolutní pořadí'!$J114="muž"),'Absolutní pořadí'!C114,"")</f>
        <v>0</v>
      </c>
      <c r="D114">
        <f>IF(AND('Absolutní pořadí'!$I114="50 až 59",'Absolutní pořadí'!$J114="muž"),'Absolutní pořadí'!D114,"")</f>
        <v>0</v>
      </c>
      <c r="E114">
        <f>IF(AND('Absolutní pořadí'!$I114="50 až 59",'Absolutní pořadí'!$J114="muž"),'Absolutní pořadí'!E114,"")</f>
        <v>0</v>
      </c>
      <c r="F114">
        <f>IF(AND('Absolutní pořadí'!$I114="50 až 59",'Absolutní pořadí'!$J114="muž"),'Absolutní pořadí'!F114,"")</f>
        <v>0</v>
      </c>
      <c r="G114">
        <f>IF(AND('Absolutní pořadí'!$I114="50 až 59",'Absolutní pořadí'!$J114="muž"),'Absolutní pořadí'!G114,"")</f>
        <v>0</v>
      </c>
      <c r="H114">
        <f>IF(AND('Absolutní pořadí'!$I114="50 až 59",'Absolutní pořadí'!$J114="muž"),'Absolutní pořadí'!H114,"")</f>
        <v>0</v>
      </c>
    </row>
    <row r="115" spans="1:8" ht="14.25">
      <c r="A115" s="8">
        <v>110</v>
      </c>
      <c r="B115">
        <f>IF(AND('Absolutní pořadí'!$I115="50 až 59",'Absolutní pořadí'!$J115="muž"),'Absolutní pořadí'!B115,"")</f>
        <v>0</v>
      </c>
      <c r="C115">
        <f>IF(AND('Absolutní pořadí'!$I115="50 až 59",'Absolutní pořadí'!$J115="muž"),'Absolutní pořadí'!C115,"")</f>
        <v>0</v>
      </c>
      <c r="D115">
        <f>IF(AND('Absolutní pořadí'!$I115="50 až 59",'Absolutní pořadí'!$J115="muž"),'Absolutní pořadí'!D115,"")</f>
        <v>0</v>
      </c>
      <c r="E115">
        <f>IF(AND('Absolutní pořadí'!$I115="50 až 59",'Absolutní pořadí'!$J115="muž"),'Absolutní pořadí'!E115,"")</f>
        <v>0</v>
      </c>
      <c r="F115">
        <f>IF(AND('Absolutní pořadí'!$I115="50 až 59",'Absolutní pořadí'!$J115="muž"),'Absolutní pořadí'!F115,"")</f>
        <v>0</v>
      </c>
      <c r="G115">
        <f>IF(AND('Absolutní pořadí'!$I115="50 až 59",'Absolutní pořadí'!$J115="muž"),'Absolutní pořadí'!G115,"")</f>
        <v>0</v>
      </c>
      <c r="H115">
        <f>IF(AND('Absolutní pořadí'!$I115="50 až 59",'Absolutní pořadí'!$J115="muž"),'Absolutní pořadí'!H115,"")</f>
        <v>0</v>
      </c>
    </row>
    <row r="116" spans="1:8" ht="14.25">
      <c r="A116" s="8">
        <v>111</v>
      </c>
      <c r="B116">
        <f>IF(AND('Absolutní pořadí'!$I116="50 až 59",'Absolutní pořadí'!$J116="muž"),'Absolutní pořadí'!B116,"")</f>
        <v>0</v>
      </c>
      <c r="C116">
        <f>IF(AND('Absolutní pořadí'!$I116="50 až 59",'Absolutní pořadí'!$J116="muž"),'Absolutní pořadí'!C116,"")</f>
        <v>0</v>
      </c>
      <c r="D116">
        <f>IF(AND('Absolutní pořadí'!$I116="50 až 59",'Absolutní pořadí'!$J116="muž"),'Absolutní pořadí'!D116,"")</f>
        <v>0</v>
      </c>
      <c r="E116">
        <f>IF(AND('Absolutní pořadí'!$I116="50 až 59",'Absolutní pořadí'!$J116="muž"),'Absolutní pořadí'!E116,"")</f>
        <v>0</v>
      </c>
      <c r="F116">
        <f>IF(AND('Absolutní pořadí'!$I116="50 až 59",'Absolutní pořadí'!$J116="muž"),'Absolutní pořadí'!F116,"")</f>
        <v>0</v>
      </c>
      <c r="G116">
        <f>IF(AND('Absolutní pořadí'!$I116="50 až 59",'Absolutní pořadí'!$J116="muž"),'Absolutní pořadí'!G116,"")</f>
        <v>0</v>
      </c>
      <c r="H116">
        <f>IF(AND('Absolutní pořadí'!$I116="50 až 59",'Absolutní pořadí'!$J116="muž"),'Absolutní pořadí'!H116,"")</f>
        <v>0</v>
      </c>
    </row>
    <row r="117" spans="1:8" ht="14.25">
      <c r="A117" s="8">
        <v>112</v>
      </c>
      <c r="B117">
        <f>IF(AND('Absolutní pořadí'!$I117="50 až 59",'Absolutní pořadí'!$J117="muž"),'Absolutní pořadí'!B117,"")</f>
        <v>0</v>
      </c>
      <c r="C117">
        <f>IF(AND('Absolutní pořadí'!$I117="50 až 59",'Absolutní pořadí'!$J117="muž"),'Absolutní pořadí'!C117,"")</f>
        <v>0</v>
      </c>
      <c r="D117">
        <f>IF(AND('Absolutní pořadí'!$I117="50 až 59",'Absolutní pořadí'!$J117="muž"),'Absolutní pořadí'!D117,"")</f>
        <v>0</v>
      </c>
      <c r="E117">
        <f>IF(AND('Absolutní pořadí'!$I117="50 až 59",'Absolutní pořadí'!$J117="muž"),'Absolutní pořadí'!E117,"")</f>
        <v>0</v>
      </c>
      <c r="F117">
        <f>IF(AND('Absolutní pořadí'!$I117="50 až 59",'Absolutní pořadí'!$J117="muž"),'Absolutní pořadí'!F117,"")</f>
        <v>0</v>
      </c>
      <c r="G117">
        <f>IF(AND('Absolutní pořadí'!$I117="50 až 59",'Absolutní pořadí'!$J117="muž"),'Absolutní pořadí'!G117,"")</f>
        <v>0</v>
      </c>
      <c r="H117">
        <f>IF(AND('Absolutní pořadí'!$I117="50 až 59",'Absolutní pořadí'!$J117="muž"),'Absolutní pořadí'!H117,"")</f>
        <v>0</v>
      </c>
    </row>
    <row r="118" spans="1:8" ht="14.25">
      <c r="A118" s="8">
        <v>113</v>
      </c>
      <c r="B118">
        <f>IF(AND('Absolutní pořadí'!$I118="50 až 59",'Absolutní pořadí'!$J118="muž"),'Absolutní pořadí'!B118,"")</f>
        <v>0</v>
      </c>
      <c r="C118">
        <f>IF(AND('Absolutní pořadí'!$I118="50 až 59",'Absolutní pořadí'!$J118="muž"),'Absolutní pořadí'!C118,"")</f>
        <v>0</v>
      </c>
      <c r="D118">
        <f>IF(AND('Absolutní pořadí'!$I118="50 až 59",'Absolutní pořadí'!$J118="muž"),'Absolutní pořadí'!D118,"")</f>
        <v>0</v>
      </c>
      <c r="E118">
        <f>IF(AND('Absolutní pořadí'!$I118="50 až 59",'Absolutní pořadí'!$J118="muž"),'Absolutní pořadí'!E118,"")</f>
        <v>0</v>
      </c>
      <c r="F118">
        <f>IF(AND('Absolutní pořadí'!$I118="50 až 59",'Absolutní pořadí'!$J118="muž"),'Absolutní pořadí'!F118,"")</f>
        <v>0</v>
      </c>
      <c r="G118">
        <f>IF(AND('Absolutní pořadí'!$I118="50 až 59",'Absolutní pořadí'!$J118="muž"),'Absolutní pořadí'!G118,"")</f>
        <v>0</v>
      </c>
      <c r="H118">
        <f>IF(AND('Absolutní pořadí'!$I118="50 až 59",'Absolutní pořadí'!$J118="muž"),'Absolutní pořadí'!H118,"")</f>
        <v>0</v>
      </c>
    </row>
    <row r="119" spans="1:8" ht="14.25">
      <c r="A119" s="8">
        <v>114</v>
      </c>
      <c r="B119">
        <f>IF(AND('Absolutní pořadí'!$I119="50 až 59",'Absolutní pořadí'!$J119="muž"),'Absolutní pořadí'!B119,"")</f>
        <v>0</v>
      </c>
      <c r="C119">
        <f>IF(AND('Absolutní pořadí'!$I119="50 až 59",'Absolutní pořadí'!$J119="muž"),'Absolutní pořadí'!C119,"")</f>
        <v>0</v>
      </c>
      <c r="D119">
        <f>IF(AND('Absolutní pořadí'!$I119="50 až 59",'Absolutní pořadí'!$J119="muž"),'Absolutní pořadí'!D119,"")</f>
        <v>0</v>
      </c>
      <c r="E119">
        <f>IF(AND('Absolutní pořadí'!$I119="50 až 59",'Absolutní pořadí'!$J119="muž"),'Absolutní pořadí'!E119,"")</f>
        <v>0</v>
      </c>
      <c r="F119">
        <f>IF(AND('Absolutní pořadí'!$I119="50 až 59",'Absolutní pořadí'!$J119="muž"),'Absolutní pořadí'!F119,"")</f>
        <v>0</v>
      </c>
      <c r="G119">
        <f>IF(AND('Absolutní pořadí'!$I119="50 až 59",'Absolutní pořadí'!$J119="muž"),'Absolutní pořadí'!G119,"")</f>
        <v>0</v>
      </c>
      <c r="H119">
        <f>IF(AND('Absolutní pořadí'!$I119="50 až 59",'Absolutní pořadí'!$J119="muž"),'Absolutní pořadí'!H119,"")</f>
        <v>0</v>
      </c>
    </row>
    <row r="120" spans="1:8" ht="14.25">
      <c r="A120" s="8">
        <v>115</v>
      </c>
      <c r="B120">
        <f>IF(AND('Absolutní pořadí'!$I120="50 až 59",'Absolutní pořadí'!$J120="muž"),'Absolutní pořadí'!B120,"")</f>
        <v>0</v>
      </c>
      <c r="C120">
        <f>IF(AND('Absolutní pořadí'!$I120="50 až 59",'Absolutní pořadí'!$J120="muž"),'Absolutní pořadí'!C120,"")</f>
        <v>0</v>
      </c>
      <c r="D120">
        <f>IF(AND('Absolutní pořadí'!$I120="50 až 59",'Absolutní pořadí'!$J120="muž"),'Absolutní pořadí'!D120,"")</f>
        <v>0</v>
      </c>
      <c r="E120">
        <f>IF(AND('Absolutní pořadí'!$I120="50 až 59",'Absolutní pořadí'!$J120="muž"),'Absolutní pořadí'!E120,"")</f>
        <v>0</v>
      </c>
      <c r="F120">
        <f>IF(AND('Absolutní pořadí'!$I120="50 až 59",'Absolutní pořadí'!$J120="muž"),'Absolutní pořadí'!F120,"")</f>
        <v>0</v>
      </c>
      <c r="G120">
        <f>IF(AND('Absolutní pořadí'!$I120="50 až 59",'Absolutní pořadí'!$J120="muž"),'Absolutní pořadí'!G120,"")</f>
        <v>0</v>
      </c>
      <c r="H120">
        <f>IF(AND('Absolutní pořadí'!$I120="50 až 59",'Absolutní pořadí'!$J120="muž"),'Absolutní pořadí'!H120,"")</f>
        <v>0</v>
      </c>
    </row>
    <row r="121" spans="1:8" ht="14.25">
      <c r="A121" s="8">
        <v>116</v>
      </c>
      <c r="B121">
        <f>IF(AND('Absolutní pořadí'!$I121="50 až 59",'Absolutní pořadí'!$J121="muž"),'Absolutní pořadí'!B121,"")</f>
        <v>0</v>
      </c>
      <c r="C121">
        <f>IF(AND('Absolutní pořadí'!$I121="50 až 59",'Absolutní pořadí'!$J121="muž"),'Absolutní pořadí'!C121,"")</f>
        <v>0</v>
      </c>
      <c r="D121">
        <f>IF(AND('Absolutní pořadí'!$I121="50 až 59",'Absolutní pořadí'!$J121="muž"),'Absolutní pořadí'!D121,"")</f>
        <v>0</v>
      </c>
      <c r="E121">
        <f>IF(AND('Absolutní pořadí'!$I121="50 až 59",'Absolutní pořadí'!$J121="muž"),'Absolutní pořadí'!E121,"")</f>
        <v>0</v>
      </c>
      <c r="F121">
        <f>IF(AND('Absolutní pořadí'!$I121="50 až 59",'Absolutní pořadí'!$J121="muž"),'Absolutní pořadí'!F121,"")</f>
        <v>0</v>
      </c>
      <c r="G121">
        <f>IF(AND('Absolutní pořadí'!$I121="50 až 59",'Absolutní pořadí'!$J121="muž"),'Absolutní pořadí'!G121,"")</f>
        <v>0</v>
      </c>
      <c r="H121">
        <f>IF(AND('Absolutní pořadí'!$I121="50 až 59",'Absolutní pořadí'!$J121="muž"),'Absolutní pořadí'!H121,"")</f>
        <v>0</v>
      </c>
    </row>
    <row r="122" spans="1:8" ht="14.25">
      <c r="A122" s="8">
        <v>117</v>
      </c>
      <c r="B122">
        <f>IF(AND('Absolutní pořadí'!$I122="50 až 59",'Absolutní pořadí'!$J122="muž"),'Absolutní pořadí'!B122,"")</f>
        <v>0</v>
      </c>
      <c r="C122">
        <f>IF(AND('Absolutní pořadí'!$I122="50 až 59",'Absolutní pořadí'!$J122="muž"),'Absolutní pořadí'!C122,"")</f>
        <v>0</v>
      </c>
      <c r="D122">
        <f>IF(AND('Absolutní pořadí'!$I122="50 až 59",'Absolutní pořadí'!$J122="muž"),'Absolutní pořadí'!D122,"")</f>
        <v>0</v>
      </c>
      <c r="E122">
        <f>IF(AND('Absolutní pořadí'!$I122="50 až 59",'Absolutní pořadí'!$J122="muž"),'Absolutní pořadí'!E122,"")</f>
        <v>0</v>
      </c>
      <c r="F122">
        <f>IF(AND('Absolutní pořadí'!$I122="50 až 59",'Absolutní pořadí'!$J122="muž"),'Absolutní pořadí'!F122,"")</f>
        <v>0</v>
      </c>
      <c r="G122">
        <f>IF(AND('Absolutní pořadí'!$I122="50 až 59",'Absolutní pořadí'!$J122="muž"),'Absolutní pořadí'!G122,"")</f>
        <v>0</v>
      </c>
      <c r="H122">
        <f>IF(AND('Absolutní pořadí'!$I122="50 až 59",'Absolutní pořadí'!$J122="muž"),'Absolutní pořadí'!H122,"")</f>
        <v>0</v>
      </c>
    </row>
    <row r="123" spans="1:8" ht="14.25">
      <c r="A123" s="8">
        <v>118</v>
      </c>
      <c r="B123">
        <f>IF(AND('Absolutní pořadí'!$I123="50 až 59",'Absolutní pořadí'!$J123="muž"),'Absolutní pořadí'!B123,"")</f>
        <v>0</v>
      </c>
      <c r="C123">
        <f>IF(AND('Absolutní pořadí'!$I123="50 až 59",'Absolutní pořadí'!$J123="muž"),'Absolutní pořadí'!C123,"")</f>
        <v>0</v>
      </c>
      <c r="D123">
        <f>IF(AND('Absolutní pořadí'!$I123="50 až 59",'Absolutní pořadí'!$J123="muž"),'Absolutní pořadí'!D123,"")</f>
        <v>0</v>
      </c>
      <c r="E123">
        <f>IF(AND('Absolutní pořadí'!$I123="50 až 59",'Absolutní pořadí'!$J123="muž"),'Absolutní pořadí'!E123,"")</f>
        <v>0</v>
      </c>
      <c r="F123">
        <f>IF(AND('Absolutní pořadí'!$I123="50 až 59",'Absolutní pořadí'!$J123="muž"),'Absolutní pořadí'!F123,"")</f>
        <v>0</v>
      </c>
      <c r="G123">
        <f>IF(AND('Absolutní pořadí'!$I123="50 až 59",'Absolutní pořadí'!$J123="muž"),'Absolutní pořadí'!G123,"")</f>
        <v>0</v>
      </c>
      <c r="H123">
        <f>IF(AND('Absolutní pořadí'!$I123="50 až 59",'Absolutní pořadí'!$J123="muž"),'Absolutní pořadí'!H123,"")</f>
        <v>0</v>
      </c>
    </row>
    <row r="124" spans="1:8" ht="14.25">
      <c r="A124" s="8">
        <v>119</v>
      </c>
      <c r="B124">
        <f>IF(AND('Absolutní pořadí'!$I124="50 až 59",'Absolutní pořadí'!$J124="muž"),'Absolutní pořadí'!B124,"")</f>
        <v>0</v>
      </c>
      <c r="C124">
        <f>IF(AND('Absolutní pořadí'!$I124="50 až 59",'Absolutní pořadí'!$J124="muž"),'Absolutní pořadí'!C124,"")</f>
        <v>0</v>
      </c>
      <c r="D124">
        <f>IF(AND('Absolutní pořadí'!$I124="50 až 59",'Absolutní pořadí'!$J124="muž"),'Absolutní pořadí'!D124,"")</f>
        <v>0</v>
      </c>
      <c r="E124">
        <f>IF(AND('Absolutní pořadí'!$I124="50 až 59",'Absolutní pořadí'!$J124="muž"),'Absolutní pořadí'!E124,"")</f>
        <v>0</v>
      </c>
      <c r="F124">
        <f>IF(AND('Absolutní pořadí'!$I124="50 až 59",'Absolutní pořadí'!$J124="muž"),'Absolutní pořadí'!F124,"")</f>
        <v>0</v>
      </c>
      <c r="G124">
        <f>IF(AND('Absolutní pořadí'!$I124="50 až 59",'Absolutní pořadí'!$J124="muž"),'Absolutní pořadí'!G124,"")</f>
        <v>0</v>
      </c>
      <c r="H124">
        <f>IF(AND('Absolutní pořadí'!$I124="50 až 59",'Absolutní pořadí'!$J124="muž"),'Absolutní pořadí'!H124,"")</f>
        <v>0</v>
      </c>
    </row>
    <row r="125" spans="1:8" ht="14.25">
      <c r="A125" s="8">
        <v>120</v>
      </c>
      <c r="B125">
        <f>IF(AND('Absolutní pořadí'!$I125="50 až 59",'Absolutní pořadí'!$J125="muž"),'Absolutní pořadí'!B125,"")</f>
        <v>0</v>
      </c>
      <c r="C125">
        <f>IF(AND('Absolutní pořadí'!$I125="50 až 59",'Absolutní pořadí'!$J125="muž"),'Absolutní pořadí'!C125,"")</f>
        <v>0</v>
      </c>
      <c r="D125">
        <f>IF(AND('Absolutní pořadí'!$I125="50 až 59",'Absolutní pořadí'!$J125="muž"),'Absolutní pořadí'!D125,"")</f>
        <v>0</v>
      </c>
      <c r="E125">
        <f>IF(AND('Absolutní pořadí'!$I125="50 až 59",'Absolutní pořadí'!$J125="muž"),'Absolutní pořadí'!E125,"")</f>
        <v>0</v>
      </c>
      <c r="F125">
        <f>IF(AND('Absolutní pořadí'!$I125="50 až 59",'Absolutní pořadí'!$J125="muž"),'Absolutní pořadí'!F125,"")</f>
        <v>0</v>
      </c>
      <c r="G125">
        <f>IF(AND('Absolutní pořadí'!$I125="50 až 59",'Absolutní pořadí'!$J125="muž"),'Absolutní pořadí'!G125,"")</f>
        <v>0</v>
      </c>
      <c r="H125">
        <f>IF(AND('Absolutní pořadí'!$I125="50 až 59",'Absolutní pořadí'!$J125="muž"),'Absolutní pořadí'!H125,"")</f>
        <v>0</v>
      </c>
    </row>
    <row r="126" spans="1:8" ht="14.25">
      <c r="A126" s="8">
        <v>121</v>
      </c>
      <c r="B126">
        <f>IF(AND('Absolutní pořadí'!$I126="50 až 59",'Absolutní pořadí'!$J126="muž"),'Absolutní pořadí'!B126,"")</f>
        <v>0</v>
      </c>
      <c r="C126">
        <f>IF(AND('Absolutní pořadí'!$I126="50 až 59",'Absolutní pořadí'!$J126="muž"),'Absolutní pořadí'!C126,"")</f>
        <v>0</v>
      </c>
      <c r="D126">
        <f>IF(AND('Absolutní pořadí'!$I126="50 až 59",'Absolutní pořadí'!$J126="muž"),'Absolutní pořadí'!D126,"")</f>
        <v>0</v>
      </c>
      <c r="E126">
        <f>IF(AND('Absolutní pořadí'!$I126="50 až 59",'Absolutní pořadí'!$J126="muž"),'Absolutní pořadí'!E126,"")</f>
        <v>0</v>
      </c>
      <c r="F126">
        <f>IF(AND('Absolutní pořadí'!$I126="50 až 59",'Absolutní pořadí'!$J126="muž"),'Absolutní pořadí'!F126,"")</f>
        <v>0</v>
      </c>
      <c r="G126">
        <f>IF(AND('Absolutní pořadí'!$I126="50 až 59",'Absolutní pořadí'!$J126="muž"),'Absolutní pořadí'!G126,"")</f>
        <v>0</v>
      </c>
      <c r="H126">
        <f>IF(AND('Absolutní pořadí'!$I126="50 až 59",'Absolutní pořadí'!$J126="muž"),'Absolutní pořadí'!H126,"")</f>
        <v>0</v>
      </c>
    </row>
    <row r="127" spans="1:8" ht="14.25">
      <c r="A127" s="8">
        <v>122</v>
      </c>
      <c r="B127">
        <f>IF(AND('Absolutní pořadí'!$I127="50 až 59",'Absolutní pořadí'!$J127="muž"),'Absolutní pořadí'!B127,"")</f>
        <v>0</v>
      </c>
      <c r="C127">
        <f>IF(AND('Absolutní pořadí'!$I127="50 až 59",'Absolutní pořadí'!$J127="muž"),'Absolutní pořadí'!C127,"")</f>
        <v>0</v>
      </c>
      <c r="D127">
        <f>IF(AND('Absolutní pořadí'!$I127="50 až 59",'Absolutní pořadí'!$J127="muž"),'Absolutní pořadí'!D127,"")</f>
        <v>0</v>
      </c>
      <c r="E127">
        <f>IF(AND('Absolutní pořadí'!$I127="50 až 59",'Absolutní pořadí'!$J127="muž"),'Absolutní pořadí'!E127,"")</f>
        <v>0</v>
      </c>
      <c r="F127">
        <f>IF(AND('Absolutní pořadí'!$I127="50 až 59",'Absolutní pořadí'!$J127="muž"),'Absolutní pořadí'!F127,"")</f>
        <v>0</v>
      </c>
      <c r="G127">
        <f>IF(AND('Absolutní pořadí'!$I127="50 až 59",'Absolutní pořadí'!$J127="muž"),'Absolutní pořadí'!G127,"")</f>
        <v>0</v>
      </c>
      <c r="H127">
        <f>IF(AND('Absolutní pořadí'!$I127="50 až 59",'Absolutní pořadí'!$J127="muž"),'Absolutní pořadí'!H127,"")</f>
        <v>0</v>
      </c>
    </row>
    <row r="128" spans="1:8" ht="14.25">
      <c r="A128" s="8">
        <v>123</v>
      </c>
      <c r="B128">
        <f>IF(AND('Absolutní pořadí'!$I128="50 až 59",'Absolutní pořadí'!$J128="muž"),'Absolutní pořadí'!B128,"")</f>
        <v>0</v>
      </c>
      <c r="C128">
        <f>IF(AND('Absolutní pořadí'!$I128="50 až 59",'Absolutní pořadí'!$J128="muž"),'Absolutní pořadí'!C128,"")</f>
        <v>0</v>
      </c>
      <c r="D128">
        <f>IF(AND('Absolutní pořadí'!$I128="50 až 59",'Absolutní pořadí'!$J128="muž"),'Absolutní pořadí'!D128,"")</f>
        <v>0</v>
      </c>
      <c r="E128">
        <f>IF(AND('Absolutní pořadí'!$I128="50 až 59",'Absolutní pořadí'!$J128="muž"),'Absolutní pořadí'!E128,"")</f>
        <v>0</v>
      </c>
      <c r="F128">
        <f>IF(AND('Absolutní pořadí'!$I128="50 až 59",'Absolutní pořadí'!$J128="muž"),'Absolutní pořadí'!F128,"")</f>
        <v>0</v>
      </c>
      <c r="G128">
        <f>IF(AND('Absolutní pořadí'!$I128="50 až 59",'Absolutní pořadí'!$J128="muž"),'Absolutní pořadí'!G128,"")</f>
        <v>0</v>
      </c>
      <c r="H128">
        <f>IF(AND('Absolutní pořadí'!$I128="50 až 59",'Absolutní pořadí'!$J128="muž"),'Absolutní pořadí'!H128,"")</f>
        <v>0</v>
      </c>
    </row>
    <row r="129" spans="1:8" ht="14.25">
      <c r="A129" s="8">
        <v>124</v>
      </c>
      <c r="B129">
        <f>IF(AND('Absolutní pořadí'!$I129="50 až 59",'Absolutní pořadí'!$J129="muž"),'Absolutní pořadí'!B129,"")</f>
        <v>0</v>
      </c>
      <c r="C129">
        <f>IF(AND('Absolutní pořadí'!$I129="50 až 59",'Absolutní pořadí'!$J129="muž"),'Absolutní pořadí'!C129,"")</f>
        <v>0</v>
      </c>
      <c r="D129">
        <f>IF(AND('Absolutní pořadí'!$I129="50 až 59",'Absolutní pořadí'!$J129="muž"),'Absolutní pořadí'!D129,"")</f>
        <v>0</v>
      </c>
      <c r="E129">
        <f>IF(AND('Absolutní pořadí'!$I129="50 až 59",'Absolutní pořadí'!$J129="muž"),'Absolutní pořadí'!E129,"")</f>
        <v>0</v>
      </c>
      <c r="F129">
        <f>IF(AND('Absolutní pořadí'!$I129="50 až 59",'Absolutní pořadí'!$J129="muž"),'Absolutní pořadí'!F129,"")</f>
        <v>0</v>
      </c>
      <c r="G129">
        <f>IF(AND('Absolutní pořadí'!$I129="50 až 59",'Absolutní pořadí'!$J129="muž"),'Absolutní pořadí'!G129,"")</f>
        <v>0</v>
      </c>
      <c r="H129">
        <f>IF(AND('Absolutní pořadí'!$I129="50 až 59",'Absolutní pořadí'!$J129="muž"),'Absolutní pořadí'!H129,"")</f>
        <v>0</v>
      </c>
    </row>
    <row r="130" spans="1:8" ht="14.25">
      <c r="A130" s="8">
        <v>125</v>
      </c>
      <c r="B130">
        <f>IF(AND('Absolutní pořadí'!$I130="50 až 59",'Absolutní pořadí'!$J130="muž"),'Absolutní pořadí'!B130,"")</f>
        <v>0</v>
      </c>
      <c r="C130">
        <f>IF(AND('Absolutní pořadí'!$I130="50 až 59",'Absolutní pořadí'!$J130="muž"),'Absolutní pořadí'!C130,"")</f>
        <v>0</v>
      </c>
      <c r="D130">
        <f>IF(AND('Absolutní pořadí'!$I130="50 až 59",'Absolutní pořadí'!$J130="muž"),'Absolutní pořadí'!D130,"")</f>
        <v>0</v>
      </c>
      <c r="E130">
        <f>IF(AND('Absolutní pořadí'!$I130="50 až 59",'Absolutní pořadí'!$J130="muž"),'Absolutní pořadí'!E130,"")</f>
        <v>0</v>
      </c>
      <c r="F130">
        <f>IF(AND('Absolutní pořadí'!$I130="50 až 59",'Absolutní pořadí'!$J130="muž"),'Absolutní pořadí'!F130,"")</f>
        <v>0</v>
      </c>
      <c r="G130">
        <f>IF(AND('Absolutní pořadí'!$I130="50 až 59",'Absolutní pořadí'!$J130="muž"),'Absolutní pořadí'!G130,"")</f>
        <v>0</v>
      </c>
      <c r="H130">
        <f>IF(AND('Absolutní pořadí'!$I130="50 až 59",'Absolutní pořadí'!$J130="muž"),'Absolutní pořadí'!H130,"")</f>
        <v>0</v>
      </c>
    </row>
    <row r="131" spans="1:8" ht="14.25">
      <c r="A131" s="8">
        <v>126</v>
      </c>
      <c r="B131">
        <f>IF(AND('Absolutní pořadí'!$I131="50 až 59",'Absolutní pořadí'!$J131="muž"),'Absolutní pořadí'!B131,"")</f>
        <v>0</v>
      </c>
      <c r="C131">
        <f>IF(AND('Absolutní pořadí'!$I131="50 až 59",'Absolutní pořadí'!$J131="muž"),'Absolutní pořadí'!C131,"")</f>
        <v>0</v>
      </c>
      <c r="D131">
        <f>IF(AND('Absolutní pořadí'!$I131="50 až 59",'Absolutní pořadí'!$J131="muž"),'Absolutní pořadí'!D131,"")</f>
        <v>0</v>
      </c>
      <c r="E131">
        <f>IF(AND('Absolutní pořadí'!$I131="50 až 59",'Absolutní pořadí'!$J131="muž"),'Absolutní pořadí'!E131,"")</f>
        <v>0</v>
      </c>
      <c r="F131">
        <f>IF(AND('Absolutní pořadí'!$I131="50 až 59",'Absolutní pořadí'!$J131="muž"),'Absolutní pořadí'!F131,"")</f>
        <v>0</v>
      </c>
      <c r="G131">
        <f>IF(AND('Absolutní pořadí'!$I131="50 až 59",'Absolutní pořadí'!$J131="muž"),'Absolutní pořadí'!G131,"")</f>
        <v>0</v>
      </c>
      <c r="H131">
        <f>IF(AND('Absolutní pořadí'!$I131="50 až 59",'Absolutní pořadí'!$J131="muž"),'Absolutní pořadí'!H131,"")</f>
        <v>0</v>
      </c>
    </row>
    <row r="132" spans="1:8" ht="14.25">
      <c r="A132" s="8">
        <v>127</v>
      </c>
      <c r="B132">
        <f>IF(AND('Absolutní pořadí'!$I132="50 až 59",'Absolutní pořadí'!$J132="muž"),'Absolutní pořadí'!B132,"")</f>
        <v>0</v>
      </c>
      <c r="C132">
        <f>IF(AND('Absolutní pořadí'!$I132="50 až 59",'Absolutní pořadí'!$J132="muž"),'Absolutní pořadí'!C132,"")</f>
        <v>0</v>
      </c>
      <c r="D132">
        <f>IF(AND('Absolutní pořadí'!$I132="50 až 59",'Absolutní pořadí'!$J132="muž"),'Absolutní pořadí'!D132,"")</f>
        <v>0</v>
      </c>
      <c r="E132">
        <f>IF(AND('Absolutní pořadí'!$I132="50 až 59",'Absolutní pořadí'!$J132="muž"),'Absolutní pořadí'!E132,"")</f>
        <v>0</v>
      </c>
      <c r="F132">
        <f>IF(AND('Absolutní pořadí'!$I132="50 až 59",'Absolutní pořadí'!$J132="muž"),'Absolutní pořadí'!F132,"")</f>
        <v>0</v>
      </c>
      <c r="G132">
        <f>IF(AND('Absolutní pořadí'!$I132="50 až 59",'Absolutní pořadí'!$J132="muž"),'Absolutní pořadí'!G132,"")</f>
        <v>0</v>
      </c>
      <c r="H132">
        <f>IF(AND('Absolutní pořadí'!$I132="50 až 59",'Absolutní pořadí'!$J132="muž"),'Absolutní pořadí'!H132,"")</f>
        <v>0</v>
      </c>
    </row>
    <row r="133" spans="1:8" ht="14.25">
      <c r="A133" s="8">
        <v>128</v>
      </c>
      <c r="B133">
        <f>IF(AND('Absolutní pořadí'!$I133="50 až 59",'Absolutní pořadí'!$J133="muž"),'Absolutní pořadí'!B133,"")</f>
        <v>0</v>
      </c>
      <c r="C133">
        <f>IF(AND('Absolutní pořadí'!$I133="50 až 59",'Absolutní pořadí'!$J133="muž"),'Absolutní pořadí'!C133,"")</f>
        <v>0</v>
      </c>
      <c r="D133">
        <f>IF(AND('Absolutní pořadí'!$I133="50 až 59",'Absolutní pořadí'!$J133="muž"),'Absolutní pořadí'!D133,"")</f>
        <v>0</v>
      </c>
      <c r="E133">
        <f>IF(AND('Absolutní pořadí'!$I133="50 až 59",'Absolutní pořadí'!$J133="muž"),'Absolutní pořadí'!E133,"")</f>
        <v>0</v>
      </c>
      <c r="F133">
        <f>IF(AND('Absolutní pořadí'!$I133="50 až 59",'Absolutní pořadí'!$J133="muž"),'Absolutní pořadí'!F133,"")</f>
        <v>0</v>
      </c>
      <c r="G133">
        <f>IF(AND('Absolutní pořadí'!$I133="50 až 59",'Absolutní pořadí'!$J133="muž"),'Absolutní pořadí'!G133,"")</f>
        <v>0</v>
      </c>
      <c r="H133">
        <f>IF(AND('Absolutní pořadí'!$I133="50 až 59",'Absolutní pořadí'!$J133="muž"),'Absolutní pořadí'!H133,"")</f>
        <v>0</v>
      </c>
    </row>
    <row r="134" spans="1:8" ht="14.25">
      <c r="A134" s="8">
        <v>129</v>
      </c>
      <c r="B134">
        <f>IF(AND('Absolutní pořadí'!$I134="50 až 59",'Absolutní pořadí'!$J134="muž"),'Absolutní pořadí'!B134,"")</f>
        <v>0</v>
      </c>
      <c r="C134">
        <f>IF(AND('Absolutní pořadí'!$I134="50 až 59",'Absolutní pořadí'!$J134="muž"),'Absolutní pořadí'!C134,"")</f>
        <v>0</v>
      </c>
      <c r="D134">
        <f>IF(AND('Absolutní pořadí'!$I134="50 až 59",'Absolutní pořadí'!$J134="muž"),'Absolutní pořadí'!D134,"")</f>
        <v>0</v>
      </c>
      <c r="E134">
        <f>IF(AND('Absolutní pořadí'!$I134="50 až 59",'Absolutní pořadí'!$J134="muž"),'Absolutní pořadí'!E134,"")</f>
        <v>0</v>
      </c>
      <c r="F134">
        <f>IF(AND('Absolutní pořadí'!$I134="50 až 59",'Absolutní pořadí'!$J134="muž"),'Absolutní pořadí'!F134,"")</f>
        <v>0</v>
      </c>
      <c r="G134">
        <f>IF(AND('Absolutní pořadí'!$I134="50 až 59",'Absolutní pořadí'!$J134="muž"),'Absolutní pořadí'!G134,"")</f>
        <v>0</v>
      </c>
      <c r="H134">
        <f>IF(AND('Absolutní pořadí'!$I134="50 až 59",'Absolutní pořadí'!$J134="muž"),'Absolutní pořadí'!H134,"")</f>
        <v>0</v>
      </c>
    </row>
    <row r="135" spans="1:8" ht="14.25">
      <c r="A135" s="8">
        <v>130</v>
      </c>
      <c r="B135">
        <f>IF(AND('Absolutní pořadí'!$I135="50 až 59",'Absolutní pořadí'!$J135="muž"),'Absolutní pořadí'!B135,"")</f>
        <v>0</v>
      </c>
      <c r="C135">
        <f>IF(AND('Absolutní pořadí'!$I135="50 až 59",'Absolutní pořadí'!$J135="muž"),'Absolutní pořadí'!C135,"")</f>
        <v>0</v>
      </c>
      <c r="D135">
        <f>IF(AND('Absolutní pořadí'!$I135="50 až 59",'Absolutní pořadí'!$J135="muž"),'Absolutní pořadí'!D135,"")</f>
        <v>0</v>
      </c>
      <c r="E135">
        <f>IF(AND('Absolutní pořadí'!$I135="50 až 59",'Absolutní pořadí'!$J135="muž"),'Absolutní pořadí'!E135,"")</f>
        <v>0</v>
      </c>
      <c r="F135">
        <f>IF(AND('Absolutní pořadí'!$I135="50 až 59",'Absolutní pořadí'!$J135="muž"),'Absolutní pořadí'!F135,"")</f>
        <v>0</v>
      </c>
      <c r="G135">
        <f>IF(AND('Absolutní pořadí'!$I135="50 až 59",'Absolutní pořadí'!$J135="muž"),'Absolutní pořadí'!G135,"")</f>
        <v>0</v>
      </c>
      <c r="H135">
        <f>IF(AND('Absolutní pořadí'!$I135="50 až 59",'Absolutní pořadí'!$J135="muž"),'Absolutní pořadí'!H135,"")</f>
        <v>0</v>
      </c>
    </row>
    <row r="136" spans="1:8" ht="14.25">
      <c r="A136" s="8">
        <v>131</v>
      </c>
      <c r="B136">
        <f>IF(AND('Absolutní pořadí'!$I136="50 až 59",'Absolutní pořadí'!$J136="muž"),'Absolutní pořadí'!B136,"")</f>
        <v>0</v>
      </c>
      <c r="C136">
        <f>IF(AND('Absolutní pořadí'!$I136="50 až 59",'Absolutní pořadí'!$J136="muž"),'Absolutní pořadí'!C136,"")</f>
        <v>0</v>
      </c>
      <c r="D136">
        <f>IF(AND('Absolutní pořadí'!$I136="50 až 59",'Absolutní pořadí'!$J136="muž"),'Absolutní pořadí'!D136,"")</f>
        <v>0</v>
      </c>
      <c r="E136">
        <f>IF(AND('Absolutní pořadí'!$I136="50 až 59",'Absolutní pořadí'!$J136="muž"),'Absolutní pořadí'!E136,"")</f>
        <v>0</v>
      </c>
      <c r="F136">
        <f>IF(AND('Absolutní pořadí'!$I136="50 až 59",'Absolutní pořadí'!$J136="muž"),'Absolutní pořadí'!F136,"")</f>
        <v>0</v>
      </c>
      <c r="G136">
        <f>IF(AND('Absolutní pořadí'!$I136="50 až 59",'Absolutní pořadí'!$J136="muž"),'Absolutní pořadí'!G136,"")</f>
        <v>0</v>
      </c>
      <c r="H136">
        <f>IF(AND('Absolutní pořadí'!$I136="50 až 59",'Absolutní pořadí'!$J136="muž"),'Absolutní pořadí'!H136,"")</f>
        <v>0</v>
      </c>
    </row>
    <row r="137" spans="1:8" ht="14.25">
      <c r="A137" s="8">
        <v>132</v>
      </c>
      <c r="B137">
        <f>IF(AND('Absolutní pořadí'!$I137="50 až 59",'Absolutní pořadí'!$J137="muž"),'Absolutní pořadí'!B137,"")</f>
        <v>0</v>
      </c>
      <c r="C137">
        <f>IF(AND('Absolutní pořadí'!$I137="50 až 59",'Absolutní pořadí'!$J137="muž"),'Absolutní pořadí'!C137,"")</f>
        <v>0</v>
      </c>
      <c r="D137">
        <f>IF(AND('Absolutní pořadí'!$I137="50 až 59",'Absolutní pořadí'!$J137="muž"),'Absolutní pořadí'!D137,"")</f>
        <v>0</v>
      </c>
      <c r="E137">
        <f>IF(AND('Absolutní pořadí'!$I137="50 až 59",'Absolutní pořadí'!$J137="muž"),'Absolutní pořadí'!E137,"")</f>
        <v>0</v>
      </c>
      <c r="F137">
        <f>IF(AND('Absolutní pořadí'!$I137="50 až 59",'Absolutní pořadí'!$J137="muž"),'Absolutní pořadí'!F137,"")</f>
        <v>0</v>
      </c>
      <c r="G137">
        <f>IF(AND('Absolutní pořadí'!$I137="50 až 59",'Absolutní pořadí'!$J137="muž"),'Absolutní pořadí'!G137,"")</f>
        <v>0</v>
      </c>
      <c r="H137">
        <f>IF(AND('Absolutní pořadí'!$I137="50 až 59",'Absolutní pořadí'!$J137="muž"),'Absolutní pořadí'!H137,"")</f>
        <v>0</v>
      </c>
    </row>
    <row r="138" spans="1:8" ht="14.25">
      <c r="A138" s="8">
        <v>133</v>
      </c>
      <c r="B138">
        <f>IF(AND('Absolutní pořadí'!$I138="50 až 59",'Absolutní pořadí'!$J138="muž"),'Absolutní pořadí'!B138,"")</f>
        <v>0</v>
      </c>
      <c r="C138">
        <f>IF(AND('Absolutní pořadí'!$I138="50 až 59",'Absolutní pořadí'!$J138="muž"),'Absolutní pořadí'!C138,"")</f>
        <v>0</v>
      </c>
      <c r="D138">
        <f>IF(AND('Absolutní pořadí'!$I138="50 až 59",'Absolutní pořadí'!$J138="muž"),'Absolutní pořadí'!D138,"")</f>
        <v>0</v>
      </c>
      <c r="E138">
        <f>IF(AND('Absolutní pořadí'!$I138="50 až 59",'Absolutní pořadí'!$J138="muž"),'Absolutní pořadí'!E138,"")</f>
        <v>0</v>
      </c>
      <c r="F138">
        <f>IF(AND('Absolutní pořadí'!$I138="50 až 59",'Absolutní pořadí'!$J138="muž"),'Absolutní pořadí'!F138,"")</f>
        <v>0</v>
      </c>
      <c r="G138">
        <f>IF(AND('Absolutní pořadí'!$I138="50 až 59",'Absolutní pořadí'!$J138="muž"),'Absolutní pořadí'!G138,"")</f>
        <v>0</v>
      </c>
      <c r="H138">
        <f>IF(AND('Absolutní pořadí'!$I138="50 až 59",'Absolutní pořadí'!$J138="muž"),'Absolutní pořadí'!H138,"")</f>
        <v>0</v>
      </c>
    </row>
    <row r="139" spans="1:8" ht="14.25">
      <c r="A139" s="8">
        <v>134</v>
      </c>
      <c r="B139">
        <f>IF(AND('Absolutní pořadí'!$I139="50 až 59",'Absolutní pořadí'!$J139="muž"),'Absolutní pořadí'!B139,"")</f>
        <v>0</v>
      </c>
      <c r="C139">
        <f>IF(AND('Absolutní pořadí'!$I139="50 až 59",'Absolutní pořadí'!$J139="muž"),'Absolutní pořadí'!C139,"")</f>
        <v>0</v>
      </c>
      <c r="D139">
        <f>IF(AND('Absolutní pořadí'!$I139="50 až 59",'Absolutní pořadí'!$J139="muž"),'Absolutní pořadí'!D139,"")</f>
        <v>0</v>
      </c>
      <c r="E139">
        <f>IF(AND('Absolutní pořadí'!$I139="50 až 59",'Absolutní pořadí'!$J139="muž"),'Absolutní pořadí'!E139,"")</f>
        <v>0</v>
      </c>
      <c r="F139">
        <f>IF(AND('Absolutní pořadí'!$I139="50 až 59",'Absolutní pořadí'!$J139="muž"),'Absolutní pořadí'!F139,"")</f>
        <v>0</v>
      </c>
      <c r="G139">
        <f>IF(AND('Absolutní pořadí'!$I139="50 až 59",'Absolutní pořadí'!$J139="muž"),'Absolutní pořadí'!G139,"")</f>
        <v>0</v>
      </c>
      <c r="H139">
        <f>IF(AND('Absolutní pořadí'!$I139="50 až 59",'Absolutní pořadí'!$J139="muž"),'Absolutní pořadí'!H139,"")</f>
        <v>0</v>
      </c>
    </row>
    <row r="140" spans="1:8" ht="14.25">
      <c r="A140" s="8">
        <v>135</v>
      </c>
      <c r="B140">
        <f>IF(AND('Absolutní pořadí'!$I140="50 až 59",'Absolutní pořadí'!$J140="muž"),'Absolutní pořadí'!B140,"")</f>
        <v>0</v>
      </c>
      <c r="C140">
        <f>IF(AND('Absolutní pořadí'!$I140="50 až 59",'Absolutní pořadí'!$J140="muž"),'Absolutní pořadí'!C140,"")</f>
        <v>0</v>
      </c>
      <c r="D140">
        <f>IF(AND('Absolutní pořadí'!$I140="50 až 59",'Absolutní pořadí'!$J140="muž"),'Absolutní pořadí'!D140,"")</f>
        <v>0</v>
      </c>
      <c r="E140">
        <f>IF(AND('Absolutní pořadí'!$I140="50 až 59",'Absolutní pořadí'!$J140="muž"),'Absolutní pořadí'!E140,"")</f>
        <v>0</v>
      </c>
      <c r="F140">
        <f>IF(AND('Absolutní pořadí'!$I140="50 až 59",'Absolutní pořadí'!$J140="muž"),'Absolutní pořadí'!F140,"")</f>
        <v>0</v>
      </c>
      <c r="G140">
        <f>IF(AND('Absolutní pořadí'!$I140="50 až 59",'Absolutní pořadí'!$J140="muž"),'Absolutní pořadí'!G140,"")</f>
        <v>0</v>
      </c>
      <c r="H140">
        <f>IF(AND('Absolutní pořadí'!$I140="50 až 59",'Absolutní pořadí'!$J140="muž"),'Absolutní pořadí'!H140,"")</f>
        <v>0</v>
      </c>
    </row>
    <row r="141" spans="1:8" ht="14.25">
      <c r="A141" s="8">
        <v>136</v>
      </c>
      <c r="B141">
        <f>IF(AND('Absolutní pořadí'!$I141="50 až 59",'Absolutní pořadí'!$J141="muž"),'Absolutní pořadí'!B141,"")</f>
        <v>0</v>
      </c>
      <c r="C141">
        <f>IF(AND('Absolutní pořadí'!$I141="50 až 59",'Absolutní pořadí'!$J141="muž"),'Absolutní pořadí'!C141,"")</f>
        <v>0</v>
      </c>
      <c r="D141">
        <f>IF(AND('Absolutní pořadí'!$I141="50 až 59",'Absolutní pořadí'!$J141="muž"),'Absolutní pořadí'!D141,"")</f>
        <v>0</v>
      </c>
      <c r="E141">
        <f>IF(AND('Absolutní pořadí'!$I141="50 až 59",'Absolutní pořadí'!$J141="muž"),'Absolutní pořadí'!E141,"")</f>
        <v>0</v>
      </c>
      <c r="F141">
        <f>IF(AND('Absolutní pořadí'!$I141="50 až 59",'Absolutní pořadí'!$J141="muž"),'Absolutní pořadí'!F141,"")</f>
        <v>0</v>
      </c>
      <c r="G141">
        <f>IF(AND('Absolutní pořadí'!$I141="50 až 59",'Absolutní pořadí'!$J141="muž"),'Absolutní pořadí'!G141,"")</f>
        <v>0</v>
      </c>
      <c r="H141">
        <f>IF(AND('Absolutní pořadí'!$I141="50 až 59",'Absolutní pořadí'!$J141="muž"),'Absolutní pořadí'!H141,"")</f>
        <v>0</v>
      </c>
    </row>
    <row r="142" spans="1:8" ht="14.25">
      <c r="A142" s="8">
        <v>137</v>
      </c>
      <c r="B142">
        <f>IF(AND('Absolutní pořadí'!$I142="50 až 59",'Absolutní pořadí'!$J142="muž"),'Absolutní pořadí'!B142,"")</f>
        <v>0</v>
      </c>
      <c r="C142">
        <f>IF(AND('Absolutní pořadí'!$I142="50 až 59",'Absolutní pořadí'!$J142="muž"),'Absolutní pořadí'!C142,"")</f>
        <v>0</v>
      </c>
      <c r="D142">
        <f>IF(AND('Absolutní pořadí'!$I142="50 až 59",'Absolutní pořadí'!$J142="muž"),'Absolutní pořadí'!D142,"")</f>
        <v>0</v>
      </c>
      <c r="E142">
        <f>IF(AND('Absolutní pořadí'!$I142="50 až 59",'Absolutní pořadí'!$J142="muž"),'Absolutní pořadí'!E142,"")</f>
        <v>0</v>
      </c>
      <c r="F142">
        <f>IF(AND('Absolutní pořadí'!$I142="50 až 59",'Absolutní pořadí'!$J142="muž"),'Absolutní pořadí'!F142,"")</f>
        <v>0</v>
      </c>
      <c r="G142">
        <f>IF(AND('Absolutní pořadí'!$I142="50 až 59",'Absolutní pořadí'!$J142="muž"),'Absolutní pořadí'!G142,"")</f>
        <v>0</v>
      </c>
      <c r="H142">
        <f>IF(AND('Absolutní pořadí'!$I142="50 až 59",'Absolutní pořadí'!$J142="muž"),'Absolutní pořadí'!H142,"")</f>
        <v>0</v>
      </c>
    </row>
    <row r="143" spans="1:8" ht="14.25">
      <c r="A143" s="8">
        <v>138</v>
      </c>
      <c r="B143">
        <f>IF(AND('Absolutní pořadí'!$I143="50 až 59",'Absolutní pořadí'!$J143="muž"),'Absolutní pořadí'!B143,"")</f>
        <v>0</v>
      </c>
      <c r="C143">
        <f>IF(AND('Absolutní pořadí'!$I143="50 až 59",'Absolutní pořadí'!$J143="muž"),'Absolutní pořadí'!C143,"")</f>
        <v>0</v>
      </c>
      <c r="D143">
        <f>IF(AND('Absolutní pořadí'!$I143="50 až 59",'Absolutní pořadí'!$J143="muž"),'Absolutní pořadí'!D143,"")</f>
        <v>0</v>
      </c>
      <c r="E143">
        <f>IF(AND('Absolutní pořadí'!$I143="50 až 59",'Absolutní pořadí'!$J143="muž"),'Absolutní pořadí'!E143,"")</f>
        <v>0</v>
      </c>
      <c r="F143">
        <f>IF(AND('Absolutní pořadí'!$I143="50 až 59",'Absolutní pořadí'!$J143="muž"),'Absolutní pořadí'!F143,"")</f>
        <v>0</v>
      </c>
      <c r="G143">
        <f>IF(AND('Absolutní pořadí'!$I143="50 až 59",'Absolutní pořadí'!$J143="muž"),'Absolutní pořadí'!G143,"")</f>
        <v>0</v>
      </c>
      <c r="H143">
        <f>IF(AND('Absolutní pořadí'!$I143="50 až 59",'Absolutní pořadí'!$J143="muž"),'Absolutní pořadí'!H143,"")</f>
        <v>0</v>
      </c>
    </row>
    <row r="144" spans="1:8" ht="14.25">
      <c r="A144" s="8">
        <v>139</v>
      </c>
      <c r="B144">
        <f>IF(AND('Absolutní pořadí'!$I144="50 až 59",'Absolutní pořadí'!$J144="muž"),'Absolutní pořadí'!B144,"")</f>
        <v>0</v>
      </c>
      <c r="C144">
        <f>IF(AND('Absolutní pořadí'!$I144="50 až 59",'Absolutní pořadí'!$J144="muž"),'Absolutní pořadí'!C144,"")</f>
        <v>0</v>
      </c>
      <c r="D144">
        <f>IF(AND('Absolutní pořadí'!$I144="50 až 59",'Absolutní pořadí'!$J144="muž"),'Absolutní pořadí'!D144,"")</f>
        <v>0</v>
      </c>
      <c r="E144">
        <f>IF(AND('Absolutní pořadí'!$I144="50 až 59",'Absolutní pořadí'!$J144="muž"),'Absolutní pořadí'!E144,"")</f>
        <v>0</v>
      </c>
      <c r="F144">
        <f>IF(AND('Absolutní pořadí'!$I144="50 až 59",'Absolutní pořadí'!$J144="muž"),'Absolutní pořadí'!F144,"")</f>
        <v>0</v>
      </c>
      <c r="G144">
        <f>IF(AND('Absolutní pořadí'!$I144="50 až 59",'Absolutní pořadí'!$J144="muž"),'Absolutní pořadí'!G144,"")</f>
        <v>0</v>
      </c>
      <c r="H144">
        <f>IF(AND('Absolutní pořadí'!$I144="50 až 59",'Absolutní pořadí'!$J144="muž"),'Absolutní pořadí'!H144,"")</f>
        <v>0</v>
      </c>
    </row>
    <row r="145" spans="1:8" ht="14.25">
      <c r="A145" s="8">
        <v>140</v>
      </c>
      <c r="B145">
        <f>IF(AND('Absolutní pořadí'!$I145="50 až 59",'Absolutní pořadí'!$J145="muž"),'Absolutní pořadí'!B145,"")</f>
        <v>0</v>
      </c>
      <c r="C145">
        <f>IF(AND('Absolutní pořadí'!$I145="50 až 59",'Absolutní pořadí'!$J145="muž"),'Absolutní pořadí'!C145,"")</f>
        <v>0</v>
      </c>
      <c r="D145">
        <f>IF(AND('Absolutní pořadí'!$I145="50 až 59",'Absolutní pořadí'!$J145="muž"),'Absolutní pořadí'!D145,"")</f>
        <v>0</v>
      </c>
      <c r="E145">
        <f>IF(AND('Absolutní pořadí'!$I145="50 až 59",'Absolutní pořadí'!$J145="muž"),'Absolutní pořadí'!E145,"")</f>
        <v>0</v>
      </c>
      <c r="F145">
        <f>IF(AND('Absolutní pořadí'!$I145="50 až 59",'Absolutní pořadí'!$J145="muž"),'Absolutní pořadí'!F145,"")</f>
        <v>0</v>
      </c>
      <c r="G145">
        <f>IF(AND('Absolutní pořadí'!$I145="50 až 59",'Absolutní pořadí'!$J145="muž"),'Absolutní pořadí'!G145,"")</f>
        <v>0</v>
      </c>
      <c r="H145">
        <f>IF(AND('Absolutní pořadí'!$I145="50 až 59",'Absolutní pořadí'!$J145="muž"),'Absolutní pořadí'!H145,"")</f>
        <v>0</v>
      </c>
    </row>
    <row r="146" spans="1:8" ht="14.25">
      <c r="A146" s="8">
        <v>141</v>
      </c>
      <c r="B146">
        <f>IF(AND('Absolutní pořadí'!$I146="50 až 59",'Absolutní pořadí'!$J146="muž"),'Absolutní pořadí'!B146,"")</f>
        <v>0</v>
      </c>
      <c r="C146">
        <f>IF(AND('Absolutní pořadí'!$I146="50 až 59",'Absolutní pořadí'!$J146="muž"),'Absolutní pořadí'!C146,"")</f>
        <v>0</v>
      </c>
      <c r="D146">
        <f>IF(AND('Absolutní pořadí'!$I146="50 až 59",'Absolutní pořadí'!$J146="muž"),'Absolutní pořadí'!D146,"")</f>
        <v>0</v>
      </c>
      <c r="E146">
        <f>IF(AND('Absolutní pořadí'!$I146="50 až 59",'Absolutní pořadí'!$J146="muž"),'Absolutní pořadí'!E146,"")</f>
        <v>0</v>
      </c>
      <c r="F146">
        <f>IF(AND('Absolutní pořadí'!$I146="50 až 59",'Absolutní pořadí'!$J146="muž"),'Absolutní pořadí'!F146,"")</f>
        <v>0</v>
      </c>
      <c r="G146">
        <f>IF(AND('Absolutní pořadí'!$I146="50 až 59",'Absolutní pořadí'!$J146="muž"),'Absolutní pořadí'!G146,"")</f>
        <v>0</v>
      </c>
      <c r="H146">
        <f>IF(AND('Absolutní pořadí'!$I146="50 až 59",'Absolutní pořadí'!$J146="muž"),'Absolutní pořadí'!H146,"")</f>
        <v>0</v>
      </c>
    </row>
    <row r="147" spans="1:8" ht="14.25">
      <c r="A147" s="8">
        <v>142</v>
      </c>
      <c r="B147">
        <f>IF(AND('Absolutní pořadí'!$I147="50 až 59",'Absolutní pořadí'!$J147="muž"),'Absolutní pořadí'!B147,"")</f>
        <v>0</v>
      </c>
      <c r="C147">
        <f>IF(AND('Absolutní pořadí'!$I147="50 až 59",'Absolutní pořadí'!$J147="muž"),'Absolutní pořadí'!C147,"")</f>
        <v>0</v>
      </c>
      <c r="D147">
        <f>IF(AND('Absolutní pořadí'!$I147="50 až 59",'Absolutní pořadí'!$J147="muž"),'Absolutní pořadí'!D147,"")</f>
        <v>0</v>
      </c>
      <c r="E147">
        <f>IF(AND('Absolutní pořadí'!$I147="50 až 59",'Absolutní pořadí'!$J147="muž"),'Absolutní pořadí'!E147,"")</f>
        <v>0</v>
      </c>
      <c r="F147">
        <f>IF(AND('Absolutní pořadí'!$I147="50 až 59",'Absolutní pořadí'!$J147="muž"),'Absolutní pořadí'!F147,"")</f>
        <v>0</v>
      </c>
      <c r="G147">
        <f>IF(AND('Absolutní pořadí'!$I147="50 až 59",'Absolutní pořadí'!$J147="muž"),'Absolutní pořadí'!G147,"")</f>
        <v>0</v>
      </c>
      <c r="H147">
        <f>IF(AND('Absolutní pořadí'!$I147="50 až 59",'Absolutní pořadí'!$J147="muž"),'Absolutní pořadí'!H147,"")</f>
        <v>0</v>
      </c>
    </row>
    <row r="148" spans="1:8" ht="14.25">
      <c r="A148" s="8">
        <v>143</v>
      </c>
      <c r="B148">
        <f>IF(AND('Absolutní pořadí'!$I148="50 až 59",'Absolutní pořadí'!$J148="muž"),'Absolutní pořadí'!B148,"")</f>
        <v>0</v>
      </c>
      <c r="C148">
        <f>IF(AND('Absolutní pořadí'!$I148="50 až 59",'Absolutní pořadí'!$J148="muž"),'Absolutní pořadí'!C148,"")</f>
        <v>0</v>
      </c>
      <c r="D148">
        <f>IF(AND('Absolutní pořadí'!$I148="50 až 59",'Absolutní pořadí'!$J148="muž"),'Absolutní pořadí'!D148,"")</f>
        <v>0</v>
      </c>
      <c r="E148">
        <f>IF(AND('Absolutní pořadí'!$I148="50 až 59",'Absolutní pořadí'!$J148="muž"),'Absolutní pořadí'!E148,"")</f>
        <v>0</v>
      </c>
      <c r="F148">
        <f>IF(AND('Absolutní pořadí'!$I148="50 až 59",'Absolutní pořadí'!$J148="muž"),'Absolutní pořadí'!F148,"")</f>
        <v>0</v>
      </c>
      <c r="G148">
        <f>IF(AND('Absolutní pořadí'!$I148="50 až 59",'Absolutní pořadí'!$J148="muž"),'Absolutní pořadí'!G148,"")</f>
        <v>0</v>
      </c>
      <c r="H148">
        <f>IF(AND('Absolutní pořadí'!$I148="50 až 59",'Absolutní pořadí'!$J148="muž"),'Absolutní pořadí'!H148,"")</f>
        <v>0</v>
      </c>
    </row>
    <row r="149" spans="1:8" ht="14.25">
      <c r="A149" s="8">
        <v>144</v>
      </c>
      <c r="B149">
        <f>IF(AND('Absolutní pořadí'!$I149="50 až 59",'Absolutní pořadí'!$J149="muž"),'Absolutní pořadí'!B149,"")</f>
        <v>0</v>
      </c>
      <c r="C149">
        <f>IF(AND('Absolutní pořadí'!$I149="50 až 59",'Absolutní pořadí'!$J149="muž"),'Absolutní pořadí'!C149,"")</f>
        <v>0</v>
      </c>
      <c r="D149">
        <f>IF(AND('Absolutní pořadí'!$I149="50 až 59",'Absolutní pořadí'!$J149="muž"),'Absolutní pořadí'!D149,"")</f>
        <v>0</v>
      </c>
      <c r="E149">
        <f>IF(AND('Absolutní pořadí'!$I149="50 až 59",'Absolutní pořadí'!$J149="muž"),'Absolutní pořadí'!E149,"")</f>
        <v>0</v>
      </c>
      <c r="F149">
        <f>IF(AND('Absolutní pořadí'!$I149="50 až 59",'Absolutní pořadí'!$J149="muž"),'Absolutní pořadí'!F149,"")</f>
        <v>0</v>
      </c>
      <c r="G149">
        <f>IF(AND('Absolutní pořadí'!$I149="50 až 59",'Absolutní pořadí'!$J149="muž"),'Absolutní pořadí'!G149,"")</f>
        <v>0</v>
      </c>
      <c r="H149">
        <f>IF(AND('Absolutní pořadí'!$I149="50 až 59",'Absolutní pořadí'!$J149="muž"),'Absolutní pořadí'!H149,"")</f>
        <v>0</v>
      </c>
    </row>
    <row r="150" spans="1:8" ht="14.25">
      <c r="A150" s="8">
        <v>145</v>
      </c>
      <c r="B150">
        <f>IF(AND('Absolutní pořadí'!$I150="50 až 59",'Absolutní pořadí'!$J150="muž"),'Absolutní pořadí'!B150,"")</f>
        <v>0</v>
      </c>
      <c r="C150">
        <f>IF(AND('Absolutní pořadí'!$I150="50 až 59",'Absolutní pořadí'!$J150="muž"),'Absolutní pořadí'!C150,"")</f>
        <v>0</v>
      </c>
      <c r="D150">
        <f>IF(AND('Absolutní pořadí'!$I150="50 až 59",'Absolutní pořadí'!$J150="muž"),'Absolutní pořadí'!D150,"")</f>
        <v>0</v>
      </c>
      <c r="E150">
        <f>IF(AND('Absolutní pořadí'!$I150="50 až 59",'Absolutní pořadí'!$J150="muž"),'Absolutní pořadí'!E150,"")</f>
        <v>0</v>
      </c>
      <c r="F150">
        <f>IF(AND('Absolutní pořadí'!$I150="50 až 59",'Absolutní pořadí'!$J150="muž"),'Absolutní pořadí'!F150,"")</f>
        <v>0</v>
      </c>
      <c r="G150">
        <f>IF(AND('Absolutní pořadí'!$I150="50 až 59",'Absolutní pořadí'!$J150="muž"),'Absolutní pořadí'!G150,"")</f>
        <v>0</v>
      </c>
      <c r="H150">
        <f>IF(AND('Absolutní pořadí'!$I150="50 až 59",'Absolutní pořadí'!$J150="muž"),'Absolutní pořadí'!H150,"")</f>
        <v>0</v>
      </c>
    </row>
    <row r="151" spans="1:8" ht="14.25">
      <c r="A151" s="8">
        <v>146</v>
      </c>
      <c r="B151">
        <f>IF(AND('Absolutní pořadí'!$I151="50 až 59",'Absolutní pořadí'!$J151="muž"),'Absolutní pořadí'!B151,"")</f>
        <v>0</v>
      </c>
      <c r="C151">
        <f>IF(AND('Absolutní pořadí'!$I151="50 až 59",'Absolutní pořadí'!$J151="muž"),'Absolutní pořadí'!C151,"")</f>
        <v>0</v>
      </c>
      <c r="D151">
        <f>IF(AND('Absolutní pořadí'!$I151="50 až 59",'Absolutní pořadí'!$J151="muž"),'Absolutní pořadí'!D151,"")</f>
        <v>0</v>
      </c>
      <c r="E151">
        <f>IF(AND('Absolutní pořadí'!$I151="50 až 59",'Absolutní pořadí'!$J151="muž"),'Absolutní pořadí'!E151,"")</f>
        <v>0</v>
      </c>
      <c r="F151">
        <f>IF(AND('Absolutní pořadí'!$I151="50 až 59",'Absolutní pořadí'!$J151="muž"),'Absolutní pořadí'!F151,"")</f>
        <v>0</v>
      </c>
      <c r="G151">
        <f>IF(AND('Absolutní pořadí'!$I151="50 až 59",'Absolutní pořadí'!$J151="muž"),'Absolutní pořadí'!G151,"")</f>
        <v>0</v>
      </c>
      <c r="H151">
        <f>IF(AND('Absolutní pořadí'!$I151="50 až 59",'Absolutní pořadí'!$J151="muž"),'Absolutní pořadí'!H151,"")</f>
        <v>0</v>
      </c>
    </row>
    <row r="152" spans="1:8" ht="14.25">
      <c r="A152" s="8">
        <v>147</v>
      </c>
      <c r="B152">
        <f>IF(AND('Absolutní pořadí'!$I152="50 až 59",'Absolutní pořadí'!$J152="muž"),'Absolutní pořadí'!B152,"")</f>
        <v>0</v>
      </c>
      <c r="C152">
        <f>IF(AND('Absolutní pořadí'!$I152="50 až 59",'Absolutní pořadí'!$J152="muž"),'Absolutní pořadí'!C152,"")</f>
        <v>0</v>
      </c>
      <c r="D152">
        <f>IF(AND('Absolutní pořadí'!$I152="50 až 59",'Absolutní pořadí'!$J152="muž"),'Absolutní pořadí'!D152,"")</f>
        <v>0</v>
      </c>
      <c r="E152">
        <f>IF(AND('Absolutní pořadí'!$I152="50 až 59",'Absolutní pořadí'!$J152="muž"),'Absolutní pořadí'!E152,"")</f>
        <v>0</v>
      </c>
      <c r="F152">
        <f>IF(AND('Absolutní pořadí'!$I152="50 až 59",'Absolutní pořadí'!$J152="muž"),'Absolutní pořadí'!F152,"")</f>
        <v>0</v>
      </c>
      <c r="G152">
        <f>IF(AND('Absolutní pořadí'!$I152="50 až 59",'Absolutní pořadí'!$J152="muž"),'Absolutní pořadí'!G152,"")</f>
        <v>0</v>
      </c>
      <c r="H152">
        <f>IF(AND('Absolutní pořadí'!$I152="50 až 59",'Absolutní pořadí'!$J152="muž"),'Absolutní pořadí'!H152,"")</f>
        <v>0</v>
      </c>
    </row>
    <row r="153" spans="1:8" ht="14.25">
      <c r="A153" s="8">
        <v>148</v>
      </c>
      <c r="B153">
        <f>IF(AND('Absolutní pořadí'!$I153="50 až 59",'Absolutní pořadí'!$J153="muž"),'Absolutní pořadí'!B153,"")</f>
        <v>0</v>
      </c>
      <c r="C153">
        <f>IF(AND('Absolutní pořadí'!$I153="50 až 59",'Absolutní pořadí'!$J153="muž"),'Absolutní pořadí'!C153,"")</f>
        <v>0</v>
      </c>
      <c r="D153">
        <f>IF(AND('Absolutní pořadí'!$I153="50 až 59",'Absolutní pořadí'!$J153="muž"),'Absolutní pořadí'!D153,"")</f>
        <v>0</v>
      </c>
      <c r="E153">
        <f>IF(AND('Absolutní pořadí'!$I153="50 až 59",'Absolutní pořadí'!$J153="muž"),'Absolutní pořadí'!E153,"")</f>
        <v>0</v>
      </c>
      <c r="F153">
        <f>IF(AND('Absolutní pořadí'!$I153="50 až 59",'Absolutní pořadí'!$J153="muž"),'Absolutní pořadí'!F153,"")</f>
        <v>0</v>
      </c>
      <c r="G153">
        <f>IF(AND('Absolutní pořadí'!$I153="50 až 59",'Absolutní pořadí'!$J153="muž"),'Absolutní pořadí'!G153,"")</f>
        <v>0</v>
      </c>
      <c r="H153">
        <f>IF(AND('Absolutní pořadí'!$I153="50 až 59",'Absolutní pořadí'!$J153="muž"),'Absolutní pořadí'!H153,"")</f>
        <v>0</v>
      </c>
    </row>
    <row r="154" spans="1:8" ht="14.25">
      <c r="A154" s="8">
        <v>149</v>
      </c>
      <c r="B154">
        <f>IF(AND('Absolutní pořadí'!$I154="50 až 59",'Absolutní pořadí'!$J154="muž"),'Absolutní pořadí'!B154,"")</f>
        <v>0</v>
      </c>
      <c r="C154">
        <f>IF(AND('Absolutní pořadí'!$I154="50 až 59",'Absolutní pořadí'!$J154="muž"),'Absolutní pořadí'!C154,"")</f>
        <v>0</v>
      </c>
      <c r="D154">
        <f>IF(AND('Absolutní pořadí'!$I154="50 až 59",'Absolutní pořadí'!$J154="muž"),'Absolutní pořadí'!D154,"")</f>
        <v>0</v>
      </c>
      <c r="E154">
        <f>IF(AND('Absolutní pořadí'!$I154="50 až 59",'Absolutní pořadí'!$J154="muž"),'Absolutní pořadí'!E154,"")</f>
        <v>0</v>
      </c>
      <c r="F154">
        <f>IF(AND('Absolutní pořadí'!$I154="50 až 59",'Absolutní pořadí'!$J154="muž"),'Absolutní pořadí'!F154,"")</f>
        <v>0</v>
      </c>
      <c r="G154">
        <f>IF(AND('Absolutní pořadí'!$I154="50 až 59",'Absolutní pořadí'!$J154="muž"),'Absolutní pořadí'!G154,"")</f>
        <v>0</v>
      </c>
      <c r="H154">
        <f>IF(AND('Absolutní pořadí'!$I154="50 až 59",'Absolutní pořadí'!$J154="muž"),'Absolutní pořadí'!H154,"")</f>
        <v>0</v>
      </c>
    </row>
    <row r="155" spans="1:8" ht="14.25">
      <c r="A155" s="8">
        <v>150</v>
      </c>
      <c r="B155">
        <f>IF(AND('Absolutní pořadí'!$I155="50 až 59",'Absolutní pořadí'!$J155="muž"),'Absolutní pořadí'!B155,"")</f>
        <v>0</v>
      </c>
      <c r="C155">
        <f>IF(AND('Absolutní pořadí'!$I155="50 až 59",'Absolutní pořadí'!$J155="muž"),'Absolutní pořadí'!C155,"")</f>
        <v>0</v>
      </c>
      <c r="D155">
        <f>IF(AND('Absolutní pořadí'!$I155="50 až 59",'Absolutní pořadí'!$J155="muž"),'Absolutní pořadí'!D155,"")</f>
        <v>0</v>
      </c>
      <c r="E155">
        <f>IF(AND('Absolutní pořadí'!$I155="50 až 59",'Absolutní pořadí'!$J155="muž"),'Absolutní pořadí'!E155,"")</f>
        <v>0</v>
      </c>
      <c r="F155">
        <f>IF(AND('Absolutní pořadí'!$I155="50 až 59",'Absolutní pořadí'!$J155="muž"),'Absolutní pořadí'!F155,"")</f>
        <v>0</v>
      </c>
      <c r="G155">
        <f>IF(AND('Absolutní pořadí'!$I155="50 až 59",'Absolutní pořadí'!$J155="muž"),'Absolutní pořadí'!G155,"")</f>
        <v>0</v>
      </c>
      <c r="H155">
        <f>IF(AND('Absolutní pořadí'!$I155="50 až 59",'Absolutní pořadí'!$J155="muž"),'Absolutní pořadí'!H155,"")</f>
        <v>0</v>
      </c>
    </row>
    <row r="156" spans="1:8" ht="14.25">
      <c r="A156" s="8"/>
      <c r="B156" s="13"/>
      <c r="C156" s="56"/>
      <c r="D156" s="44"/>
      <c r="E156" s="44"/>
      <c r="F156" s="13"/>
      <c r="G156" s="56"/>
      <c r="H156" s="44"/>
    </row>
    <row r="158" spans="1:6" ht="14.25">
      <c r="A158" s="22" t="s">
        <v>120</v>
      </c>
      <c r="E158" s="23">
        <f>(ROWS(E7:E156))-(COUNTBLANK(D7:D156))</f>
        <v>43</v>
      </c>
      <c r="F158" s="23">
        <f>COUNT(F7:F156)</f>
        <v>6</v>
      </c>
    </row>
  </sheetData>
  <sheetProtection selectLockedCells="1" selectUnlockedCells="1"/>
  <printOptions horizontalCentered="1"/>
  <pageMargins left="0.39375" right="0.39375" top="0.7875" bottom="0.78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59"/>
  <sheetViews>
    <sheetView workbookViewId="0" topLeftCell="A1">
      <selection activeCell="Q20" sqref="Q20"/>
    </sheetView>
  </sheetViews>
  <sheetFormatPr defaultColWidth="5.00390625" defaultRowHeight="14.25"/>
  <cols>
    <col min="1" max="1" width="4.875" style="1" customWidth="1"/>
    <col min="2" max="2" width="5.625" style="1" customWidth="1"/>
    <col min="3" max="3" width="4.50390625" style="45" customWidth="1"/>
    <col min="4" max="5" width="6.375" style="1" customWidth="1"/>
    <col min="6" max="6" width="7.375" style="1" customWidth="1"/>
    <col min="7" max="7" width="12.875" style="45" customWidth="1"/>
    <col min="8" max="8" width="9.375" style="1" customWidth="1"/>
    <col min="9" max="10" width="6.375" style="1" customWidth="1"/>
    <col min="11" max="11" width="7.625" style="1" customWidth="1"/>
    <col min="12" max="12" width="8.00390625" style="1" hidden="1" customWidth="1"/>
    <col min="13" max="13" width="6.375" style="1" customWidth="1"/>
    <col min="14" max="14" width="3.875" style="1" customWidth="1"/>
    <col min="15" max="15" width="6.375" style="1" customWidth="1"/>
    <col min="16" max="16" width="12.00390625" style="1" customWidth="1"/>
    <col min="17" max="17" width="9.25390625" style="1" customWidth="1"/>
    <col min="18" max="18" width="13.375" style="1" customWidth="1"/>
    <col min="19" max="19" width="11.875" style="1" customWidth="1"/>
    <col min="20" max="16384" width="6.375" style="1" customWidth="1"/>
  </cols>
  <sheetData>
    <row r="1" spans="1:17" ht="26.25">
      <c r="A1" s="46" t="s">
        <v>141</v>
      </c>
      <c r="K1" s="46" t="s">
        <v>141</v>
      </c>
      <c r="Q1" s="47"/>
    </row>
    <row r="3" spans="1:11" ht="14.25">
      <c r="A3" s="25">
        <f>'Kategorie 50 až 59 let'!A3</f>
        <v>0</v>
      </c>
      <c r="K3" s="25">
        <f>A3</f>
        <v>0</v>
      </c>
    </row>
    <row r="5" spans="1:19" ht="26.25">
      <c r="A5" s="26" t="s">
        <v>122</v>
      </c>
      <c r="B5" s="48" t="s">
        <v>126</v>
      </c>
      <c r="C5" s="49" t="s">
        <v>5</v>
      </c>
      <c r="D5" s="50" t="s">
        <v>6</v>
      </c>
      <c r="E5" s="50" t="s">
        <v>7</v>
      </c>
      <c r="F5" s="50" t="s">
        <v>132</v>
      </c>
      <c r="G5" s="51" t="s">
        <v>133</v>
      </c>
      <c r="H5" s="26" t="s">
        <v>134</v>
      </c>
      <c r="K5" s="58" t="s">
        <v>135</v>
      </c>
      <c r="L5" s="59" t="s">
        <v>138</v>
      </c>
      <c r="M5" s="60" t="s">
        <v>139</v>
      </c>
      <c r="N5" s="61" t="s">
        <v>5</v>
      </c>
      <c r="O5" s="59" t="s">
        <v>6</v>
      </c>
      <c r="P5" s="58" t="s">
        <v>7</v>
      </c>
      <c r="Q5" s="58" t="s">
        <v>140</v>
      </c>
      <c r="R5" s="62" t="s">
        <v>133</v>
      </c>
      <c r="S5" s="58" t="s">
        <v>134</v>
      </c>
    </row>
    <row r="6" spans="1:19" ht="16.5">
      <c r="A6" s="63"/>
      <c r="B6" s="64"/>
      <c r="C6" s="65"/>
      <c r="D6" s="66"/>
      <c r="E6" s="66"/>
      <c r="F6" s="66"/>
      <c r="G6" s="67"/>
      <c r="H6" s="30"/>
      <c r="K6" s="68">
        <v>1</v>
      </c>
      <c r="L6" s="69"/>
      <c r="M6" s="69">
        <v>17</v>
      </c>
      <c r="N6" s="69" t="s">
        <v>13</v>
      </c>
      <c r="O6" s="69" t="s">
        <v>19</v>
      </c>
      <c r="P6" s="69" t="s">
        <v>20</v>
      </c>
      <c r="Q6" s="69">
        <v>1978</v>
      </c>
      <c r="R6" s="69" t="s">
        <v>21</v>
      </c>
      <c r="S6" s="44">
        <v>0.02694444444444444</v>
      </c>
    </row>
    <row r="7" spans="1:19" ht="15.75">
      <c r="A7" s="38">
        <v>1</v>
      </c>
      <c r="B7">
        <f>IF(AND('Absolutní pořadí'!$I6="40 až 49",'Absolutní pořadí'!$J6="muž"),'Absolutní pořadí'!B6,"")</f>
        <v>0</v>
      </c>
      <c r="C7">
        <f>IF(AND('Absolutní pořadí'!$I6="40 až 49",'Absolutní pořadí'!$J6="muž"),'Absolutní pořadí'!C6,"")</f>
        <v>0</v>
      </c>
      <c r="D7">
        <f>IF(AND('Absolutní pořadí'!$I6="40 až 49",'Absolutní pořadí'!$J6="muž"),'Absolutní pořadí'!D6,"")</f>
        <v>0</v>
      </c>
      <c r="E7">
        <f>IF(AND('Absolutní pořadí'!$I6="40 až 49",'Absolutní pořadí'!$J6="muž"),'Absolutní pořadí'!E6,"")</f>
        <v>0</v>
      </c>
      <c r="F7">
        <f>IF(AND('Absolutní pořadí'!$I6="40 až 49",'Absolutní pořadí'!$J6="muž"),'Absolutní pořadí'!F6,"")</f>
        <v>0</v>
      </c>
      <c r="G7">
        <f>IF(AND('Absolutní pořadí'!$I6="40 až 49",'Absolutní pořadí'!$J6="muž"),'Absolutní pořadí'!G6,"")</f>
        <v>0</v>
      </c>
      <c r="H7" s="30">
        <f>IF(AND('Absolutní pořadí'!$I6="40 až 49",'Absolutní pořadí'!$J6="muž"),'Absolutní pořadí'!H6,"")</f>
        <v>0</v>
      </c>
      <c r="K7" s="68">
        <v>2</v>
      </c>
      <c r="L7" s="69"/>
      <c r="M7" s="69">
        <v>41</v>
      </c>
      <c r="N7" s="69" t="s">
        <v>13</v>
      </c>
      <c r="O7" s="69" t="s">
        <v>81</v>
      </c>
      <c r="P7" s="69" t="s">
        <v>82</v>
      </c>
      <c r="Q7" s="69">
        <v>1980</v>
      </c>
      <c r="R7" s="69" t="s">
        <v>83</v>
      </c>
      <c r="S7" s="44">
        <v>0.028969907407407406</v>
      </c>
    </row>
    <row r="8" spans="1:19" ht="15">
      <c r="A8" s="13">
        <v>2</v>
      </c>
      <c r="B8" s="13">
        <f>IF(AND('Absolutní pořadí'!$I7="40 až 49",'Absolutní pořadí'!$J7="muž"),'Absolutní pořadí'!B7,"")</f>
        <v>0</v>
      </c>
      <c r="C8" s="56">
        <f>IF(AND('Absolutní pořadí'!$I7="40 až 49",'Absolutní pořadí'!$J7="muž"),'Absolutní pořadí'!C7,"")</f>
        <v>0</v>
      </c>
      <c r="D8" s="44">
        <f>IF(AND('Absolutní pořadí'!$I7="40 až 49",'Absolutní pořadí'!$J7="muž"),'Absolutní pořadí'!D7,"")</f>
        <v>0</v>
      </c>
      <c r="E8" s="44">
        <f>IF(AND('Absolutní pořadí'!$I7="40 až 49",'Absolutní pořadí'!$J7="muž"),'Absolutní pořadí'!E7,"")</f>
        <v>0</v>
      </c>
      <c r="F8" s="13">
        <f>IF(AND('Absolutní pořadí'!$I7="40 až 49",'Absolutní pořadí'!$J7="muž"),'Absolutní pořadí'!F7,"")</f>
        <v>0</v>
      </c>
      <c r="G8" s="56">
        <f>IF(AND('Absolutní pořadí'!$I7="40 až 49",'Absolutní pořadí'!$J7="muž"),'Absolutní pořadí'!G7,"")</f>
        <v>0</v>
      </c>
      <c r="H8" s="30">
        <f>IF(AND('Absolutní pořadí'!$I7="40 až 49",'Absolutní pořadí'!$J7="muž"),'Absolutní pořadí'!H7,"")</f>
        <v>0</v>
      </c>
      <c r="K8" s="68">
        <v>3</v>
      </c>
      <c r="L8" s="69"/>
      <c r="M8" s="69">
        <v>45</v>
      </c>
      <c r="N8" s="69" t="s">
        <v>13</v>
      </c>
      <c r="O8" s="69" t="s">
        <v>79</v>
      </c>
      <c r="P8" s="69" t="s">
        <v>88</v>
      </c>
      <c r="Q8" s="69">
        <v>1976</v>
      </c>
      <c r="R8" s="69" t="s">
        <v>89</v>
      </c>
      <c r="S8" s="44">
        <v>0.03005787037037037</v>
      </c>
    </row>
    <row r="9" spans="1:19" ht="15">
      <c r="A9" s="13">
        <v>3</v>
      </c>
      <c r="B9" s="13">
        <f>IF(AND('Absolutní pořadí'!$I8="40 až 49",'Absolutní pořadí'!$J8="muž"),'Absolutní pořadí'!B8,"")</f>
        <v>0</v>
      </c>
      <c r="C9" s="56">
        <f>IF(AND('Absolutní pořadí'!$I8="40 až 49",'Absolutní pořadí'!$J8="muž"),'Absolutní pořadí'!C8,"")</f>
        <v>0</v>
      </c>
      <c r="D9" s="44">
        <f>IF(AND('Absolutní pořadí'!$I8="40 až 49",'Absolutní pořadí'!$J8="muž"),'Absolutní pořadí'!D8,"")</f>
        <v>0</v>
      </c>
      <c r="E9" s="44">
        <f>IF(AND('Absolutní pořadí'!$I8="40 až 49",'Absolutní pořadí'!$J8="muž"),'Absolutní pořadí'!E8,"")</f>
        <v>0</v>
      </c>
      <c r="F9" s="13">
        <f>IF(AND('Absolutní pořadí'!$I8="40 až 49",'Absolutní pořadí'!$J8="muž"),'Absolutní pořadí'!F8,"")</f>
        <v>0</v>
      </c>
      <c r="G9" s="56">
        <f>IF(AND('Absolutní pořadí'!$I8="40 až 49",'Absolutní pořadí'!$J8="muž"),'Absolutní pořadí'!G8,"")</f>
        <v>0</v>
      </c>
      <c r="H9" s="30">
        <f>IF(AND('Absolutní pořadí'!$I8="40 až 49",'Absolutní pořadí'!$J8="muž"),'Absolutní pořadí'!H8,"")</f>
        <v>0</v>
      </c>
      <c r="K9" s="68">
        <v>4</v>
      </c>
      <c r="L9" s="69"/>
      <c r="M9" s="69">
        <v>36</v>
      </c>
      <c r="N9" s="69" t="s">
        <v>13</v>
      </c>
      <c r="O9" s="69" t="s">
        <v>70</v>
      </c>
      <c r="P9" s="69" t="s">
        <v>71</v>
      </c>
      <c r="Q9" s="69">
        <v>1978</v>
      </c>
      <c r="R9" s="69" t="s">
        <v>55</v>
      </c>
      <c r="S9" s="44">
        <v>0.03335648148148148</v>
      </c>
    </row>
    <row r="10" spans="1:19" ht="15">
      <c r="A10" s="13">
        <v>4</v>
      </c>
      <c r="B10">
        <f>IF(AND('Absolutní pořadí'!$I9="40 až 49",'Absolutní pořadí'!$J9="muž"),'Absolutní pořadí'!B9,"")</f>
        <v>17</v>
      </c>
      <c r="C10">
        <f>IF(AND('Absolutní pořadí'!$I9="40 až 49",'Absolutní pořadí'!$J9="muž"),'Absolutní pořadí'!C9,"")</f>
        <v>0</v>
      </c>
      <c r="D10">
        <f>IF(AND('Absolutní pořadí'!$I9="40 až 49",'Absolutní pořadí'!$J9="muž"),'Absolutní pořadí'!D9,"")</f>
        <v>0</v>
      </c>
      <c r="E10">
        <f>IF(AND('Absolutní pořadí'!$I9="40 až 49",'Absolutní pořadí'!$J9="muž"),'Absolutní pořadí'!E9,"")</f>
        <v>0</v>
      </c>
      <c r="F10">
        <f>IF(AND('Absolutní pořadí'!$I9="40 až 49",'Absolutní pořadí'!$J9="muž"),'Absolutní pořadí'!F9,"")</f>
        <v>1978</v>
      </c>
      <c r="G10">
        <f>IF(AND('Absolutní pořadí'!$I9="40 až 49",'Absolutní pořadí'!$J9="muž"),'Absolutní pořadí'!G9,"")</f>
        <v>0</v>
      </c>
      <c r="H10" s="30">
        <f>IF(AND('Absolutní pořadí'!$I9="40 až 49",'Absolutní pořadí'!$J9="muž"),'Absolutní pořadí'!H9,"")</f>
        <v>0.02694444444444444</v>
      </c>
      <c r="K10" s="68">
        <v>5</v>
      </c>
      <c r="L10" s="69"/>
      <c r="M10" s="69">
        <v>27</v>
      </c>
      <c r="N10" s="69" t="s">
        <v>13</v>
      </c>
      <c r="O10" s="69" t="s">
        <v>19</v>
      </c>
      <c r="P10" s="69" t="s">
        <v>49</v>
      </c>
      <c r="Q10" s="69">
        <v>1976</v>
      </c>
      <c r="R10" s="69" t="s">
        <v>50</v>
      </c>
      <c r="S10" s="44">
        <v>0.03702546296296296</v>
      </c>
    </row>
    <row r="11" spans="1:19" ht="15">
      <c r="A11" s="13">
        <v>5</v>
      </c>
      <c r="B11">
        <f>IF(AND('Absolutní pořadí'!$I10="40 až 49",'Absolutní pořadí'!$J10="muž"),'Absolutní pořadí'!B10,"")</f>
        <v>0</v>
      </c>
      <c r="C11">
        <f>IF(AND('Absolutní pořadí'!$I10="40 až 49",'Absolutní pořadí'!$J10="muž"),'Absolutní pořadí'!C10,"")</f>
        <v>0</v>
      </c>
      <c r="D11">
        <f>IF(AND('Absolutní pořadí'!$I10="40 až 49",'Absolutní pořadí'!$J10="muž"),'Absolutní pořadí'!D10,"")</f>
        <v>0</v>
      </c>
      <c r="E11">
        <f>IF(AND('Absolutní pořadí'!$I10="40 až 49",'Absolutní pořadí'!$J10="muž"),'Absolutní pořadí'!E10,"")</f>
        <v>0</v>
      </c>
      <c r="F11">
        <f>IF(AND('Absolutní pořadí'!$I10="40 až 49",'Absolutní pořadí'!$J10="muž"),'Absolutní pořadí'!F10,"")</f>
        <v>0</v>
      </c>
      <c r="G11">
        <f>IF(AND('Absolutní pořadí'!$I10="40 až 49",'Absolutní pořadí'!$J10="muž"),'Absolutní pořadí'!G10,"")</f>
        <v>0</v>
      </c>
      <c r="H11" s="30">
        <f>IF(AND('Absolutní pořadí'!$I10="40 až 49",'Absolutní pořadí'!$J10="muž"),'Absolutní pořadí'!H10,"")</f>
        <v>0</v>
      </c>
      <c r="K11" s="68">
        <v>6</v>
      </c>
      <c r="L11" s="69"/>
      <c r="M11" s="69">
        <v>16</v>
      </c>
      <c r="N11" s="69" t="s">
        <v>13</v>
      </c>
      <c r="O11" s="69" t="s">
        <v>17</v>
      </c>
      <c r="P11" s="69" t="s">
        <v>18</v>
      </c>
      <c r="Q11" s="69">
        <v>1975</v>
      </c>
      <c r="R11" s="69" t="s">
        <v>16</v>
      </c>
      <c r="S11" s="44">
        <v>0.03746527777777778</v>
      </c>
    </row>
    <row r="12" spans="1:19" ht="15">
      <c r="A12" s="13">
        <v>6</v>
      </c>
      <c r="B12">
        <f>IF(AND('Absolutní pořadí'!$I11="40 až 49",'Absolutní pořadí'!$J11="muž"),'Absolutní pořadí'!B11,"")</f>
        <v>0</v>
      </c>
      <c r="C12">
        <f>IF(AND('Absolutní pořadí'!$I11="40 až 49",'Absolutní pořadí'!$J11="muž"),'Absolutní pořadí'!C11,"")</f>
        <v>0</v>
      </c>
      <c r="D12">
        <f>IF(AND('Absolutní pořadí'!$I11="40 až 49",'Absolutní pořadí'!$J11="muž"),'Absolutní pořadí'!D11,"")</f>
        <v>0</v>
      </c>
      <c r="E12">
        <f>IF(AND('Absolutní pořadí'!$I11="40 až 49",'Absolutní pořadí'!$J11="muž"),'Absolutní pořadí'!E11,"")</f>
        <v>0</v>
      </c>
      <c r="F12">
        <f>IF(AND('Absolutní pořadí'!$I11="40 až 49",'Absolutní pořadí'!$J11="muž"),'Absolutní pořadí'!F11,"")</f>
        <v>0</v>
      </c>
      <c r="G12">
        <f>IF(AND('Absolutní pořadí'!$I11="40 až 49",'Absolutní pořadí'!$J11="muž"),'Absolutní pořadí'!G11,"")</f>
        <v>0</v>
      </c>
      <c r="H12" s="30">
        <f>IF(AND('Absolutní pořadí'!$I11="40 až 49",'Absolutní pořadí'!$J11="muž"),'Absolutní pořadí'!H11,"")</f>
        <v>0</v>
      </c>
      <c r="K12" s="68">
        <v>7</v>
      </c>
      <c r="L12" s="69"/>
      <c r="M12" s="69">
        <v>22</v>
      </c>
      <c r="N12" s="69" t="s">
        <v>13</v>
      </c>
      <c r="O12" s="69" t="s">
        <v>34</v>
      </c>
      <c r="P12" s="69" t="s">
        <v>35</v>
      </c>
      <c r="Q12" s="69">
        <v>1981</v>
      </c>
      <c r="R12" s="69" t="s">
        <v>36</v>
      </c>
      <c r="S12" s="44">
        <v>0.03861111111111111</v>
      </c>
    </row>
    <row r="13" spans="1:19" ht="15">
      <c r="A13" s="13">
        <v>7</v>
      </c>
      <c r="B13" s="13">
        <f>IF(AND('Absolutní pořadí'!$I12="40 až 49",'Absolutní pořadí'!$J12="muž"),'Absolutní pořadí'!B12,"")</f>
        <v>41</v>
      </c>
      <c r="C13" s="56">
        <f>IF(AND('Absolutní pořadí'!$I12="40 až 49",'Absolutní pořadí'!$J12="muž"),'Absolutní pořadí'!C12,"")</f>
        <v>0</v>
      </c>
      <c r="D13" s="44">
        <f>IF(AND('Absolutní pořadí'!$I12="40 až 49",'Absolutní pořadí'!$J12="muž"),'Absolutní pořadí'!D12,"")</f>
        <v>0</v>
      </c>
      <c r="E13" s="44">
        <f>IF(AND('Absolutní pořadí'!$I12="40 až 49",'Absolutní pořadí'!$J12="muž"),'Absolutní pořadí'!E12,"")</f>
        <v>0</v>
      </c>
      <c r="F13" s="13">
        <f>IF(AND('Absolutní pořadí'!$I12="40 až 49",'Absolutní pořadí'!$J12="muž"),'Absolutní pořadí'!F12,"")</f>
        <v>1980</v>
      </c>
      <c r="G13" s="56">
        <f>IF(AND('Absolutní pořadí'!$I12="40 až 49",'Absolutní pořadí'!$J12="muž"),'Absolutní pořadí'!G12,"")</f>
        <v>0</v>
      </c>
      <c r="H13" s="30">
        <f>IF(AND('Absolutní pořadí'!$I12="40 až 49",'Absolutní pořadí'!$J12="muž"),'Absolutní pořadí'!H12,"")</f>
        <v>0.028969907407407406</v>
      </c>
      <c r="K13" s="68">
        <v>8</v>
      </c>
      <c r="L13" s="69"/>
      <c r="M13" s="69">
        <v>26</v>
      </c>
      <c r="N13" s="69" t="s">
        <v>13</v>
      </c>
      <c r="O13" s="69" t="s">
        <v>46</v>
      </c>
      <c r="P13" s="69" t="s">
        <v>47</v>
      </c>
      <c r="Q13" s="69">
        <v>1977</v>
      </c>
      <c r="R13" s="69" t="s">
        <v>48</v>
      </c>
      <c r="S13" s="44">
        <v>0.04070601851851852</v>
      </c>
    </row>
    <row r="14" spans="1:8" ht="15">
      <c r="A14" s="13">
        <v>8</v>
      </c>
      <c r="B14" s="13">
        <f>IF(AND('Absolutní pořadí'!$I13="40 až 49",'Absolutní pořadí'!$J13="muž"),'Absolutní pořadí'!B13,"")</f>
        <v>0</v>
      </c>
      <c r="C14" s="56">
        <f>IF(AND('Absolutní pořadí'!$I13="40 až 49",'Absolutní pořadí'!$J13="muž"),'Absolutní pořadí'!C13,"")</f>
        <v>0</v>
      </c>
      <c r="D14" s="44">
        <f>IF(AND('Absolutní pořadí'!$I13="40 až 49",'Absolutní pořadí'!$J13="muž"),'Absolutní pořadí'!D13,"")</f>
        <v>0</v>
      </c>
      <c r="E14" s="44">
        <f>IF(AND('Absolutní pořadí'!$I13="40 až 49",'Absolutní pořadí'!$J13="muž"),'Absolutní pořadí'!E13,"")</f>
        <v>0</v>
      </c>
      <c r="F14" s="13">
        <f>IF(AND('Absolutní pořadí'!$I13="40 až 49",'Absolutní pořadí'!$J13="muž"),'Absolutní pořadí'!F13,"")</f>
        <v>0</v>
      </c>
      <c r="G14" s="56">
        <f>IF(AND('Absolutní pořadí'!$I13="40 až 49",'Absolutní pořadí'!$J13="muž"),'Absolutní pořadí'!G13,"")</f>
        <v>0</v>
      </c>
      <c r="H14" s="30">
        <f>IF(AND('Absolutní pořadí'!$I13="40 až 49",'Absolutní pořadí'!$J13="muž"),'Absolutní pořadí'!H13,"")</f>
        <v>0</v>
      </c>
    </row>
    <row r="15" spans="1:8" ht="15">
      <c r="A15" s="13">
        <v>9</v>
      </c>
      <c r="B15">
        <f>IF(AND('Absolutní pořadí'!$I14="40 až 49",'Absolutní pořadí'!$J14="muž"),'Absolutní pořadí'!B14,"")</f>
        <v>0</v>
      </c>
      <c r="C15">
        <f>IF(AND('Absolutní pořadí'!$I14="40 až 49",'Absolutní pořadí'!$J14="muž"),'Absolutní pořadí'!C14,"")</f>
        <v>0</v>
      </c>
      <c r="D15">
        <f>IF(AND('Absolutní pořadí'!$I14="40 až 49",'Absolutní pořadí'!$J14="muž"),'Absolutní pořadí'!D14,"")</f>
        <v>0</v>
      </c>
      <c r="E15">
        <f>IF(AND('Absolutní pořadí'!$I14="40 až 49",'Absolutní pořadí'!$J14="muž"),'Absolutní pořadí'!E14,"")</f>
        <v>0</v>
      </c>
      <c r="F15">
        <f>IF(AND('Absolutní pořadí'!$I14="40 až 49",'Absolutní pořadí'!$J14="muž"),'Absolutní pořadí'!F14,"")</f>
        <v>0</v>
      </c>
      <c r="G15">
        <f>IF(AND('Absolutní pořadí'!$I14="40 až 49",'Absolutní pořadí'!$J14="muž"),'Absolutní pořadí'!G14,"")</f>
        <v>0</v>
      </c>
      <c r="H15" s="30">
        <f>IF(AND('Absolutní pořadí'!$I14="40 až 49",'Absolutní pořadí'!$J14="muž"),'Absolutní pořadí'!H14,"")</f>
        <v>0</v>
      </c>
    </row>
    <row r="16" spans="1:8" ht="15">
      <c r="A16" s="13">
        <v>10</v>
      </c>
      <c r="B16" s="13">
        <f>IF(AND('Absolutní pořadí'!$I15="40 až 49",'Absolutní pořadí'!$J15="muž"),'Absolutní pořadí'!B15,"")</f>
        <v>45</v>
      </c>
      <c r="C16" s="56">
        <f>IF(AND('Absolutní pořadí'!$I15="40 až 49",'Absolutní pořadí'!$J15="muž"),'Absolutní pořadí'!C15,"")</f>
        <v>0</v>
      </c>
      <c r="D16" s="44">
        <f>IF(AND('Absolutní pořadí'!$I15="40 až 49",'Absolutní pořadí'!$J15="muž"),'Absolutní pořadí'!D15,"")</f>
        <v>0</v>
      </c>
      <c r="E16" s="44">
        <f>IF(AND('Absolutní pořadí'!$I15="40 až 49",'Absolutní pořadí'!$J15="muž"),'Absolutní pořadí'!E15,"")</f>
        <v>0</v>
      </c>
      <c r="F16" s="13">
        <f>IF(AND('Absolutní pořadí'!$I15="40 až 49",'Absolutní pořadí'!$J15="muž"),'Absolutní pořadí'!F15,"")</f>
        <v>1976</v>
      </c>
      <c r="G16" s="56">
        <f>IF(AND('Absolutní pořadí'!$I15="40 až 49",'Absolutní pořadí'!$J15="muž"),'Absolutní pořadí'!G15,"")</f>
        <v>0</v>
      </c>
      <c r="H16" s="30">
        <f>IF(AND('Absolutní pořadí'!$I15="40 až 49",'Absolutní pořadí'!$J15="muž"),'Absolutní pořadí'!H15,"")</f>
        <v>0.03005787037037037</v>
      </c>
    </row>
    <row r="17" spans="1:8" ht="15">
      <c r="A17" s="13">
        <v>11</v>
      </c>
      <c r="B17">
        <f>IF(AND('Absolutní pořadí'!$I16="40 až 49",'Absolutní pořadí'!$J16="muž"),'Absolutní pořadí'!B16,"")</f>
        <v>0</v>
      </c>
      <c r="C17">
        <f>IF(AND('Absolutní pořadí'!$I16="40 až 49",'Absolutní pořadí'!$J16="muž"),'Absolutní pořadí'!C16,"")</f>
        <v>0</v>
      </c>
      <c r="D17">
        <f>IF(AND('Absolutní pořadí'!$I16="40 až 49",'Absolutní pořadí'!$J16="muž"),'Absolutní pořadí'!D16,"")</f>
        <v>0</v>
      </c>
      <c r="E17">
        <f>IF(AND('Absolutní pořadí'!$I16="40 až 49",'Absolutní pořadí'!$J16="muž"),'Absolutní pořadí'!E16,"")</f>
        <v>0</v>
      </c>
      <c r="F17">
        <f>IF(AND('Absolutní pořadí'!$I16="40 až 49",'Absolutní pořadí'!$J16="muž"),'Absolutní pořadí'!F16,"")</f>
        <v>0</v>
      </c>
      <c r="G17">
        <f>IF(AND('Absolutní pořadí'!$I16="40 až 49",'Absolutní pořadí'!$J16="muž"),'Absolutní pořadí'!G16,"")</f>
        <v>0</v>
      </c>
      <c r="H17" s="30">
        <f>IF(AND('Absolutní pořadí'!$I16="40 až 49",'Absolutní pořadí'!$J16="muž"),'Absolutní pořadí'!H16,"")</f>
        <v>0</v>
      </c>
    </row>
    <row r="18" spans="1:8" ht="15">
      <c r="A18" s="13">
        <v>12</v>
      </c>
      <c r="B18">
        <f>IF(AND('Absolutní pořadí'!$I17="40 až 49",'Absolutní pořadí'!$J17="muž"),'Absolutní pořadí'!B17,"")</f>
        <v>0</v>
      </c>
      <c r="C18">
        <f>IF(AND('Absolutní pořadí'!$I17="40 až 49",'Absolutní pořadí'!$J17="muž"),'Absolutní pořadí'!C17,"")</f>
        <v>0</v>
      </c>
      <c r="D18">
        <f>IF(AND('Absolutní pořadí'!$I17="40 až 49",'Absolutní pořadí'!$J17="muž"),'Absolutní pořadí'!D17,"")</f>
        <v>0</v>
      </c>
      <c r="E18">
        <f>IF(AND('Absolutní pořadí'!$I17="40 až 49",'Absolutní pořadí'!$J17="muž"),'Absolutní pořadí'!E17,"")</f>
        <v>0</v>
      </c>
      <c r="F18">
        <f>IF(AND('Absolutní pořadí'!$I17="40 až 49",'Absolutní pořadí'!$J17="muž"),'Absolutní pořadí'!F17,"")</f>
        <v>0</v>
      </c>
      <c r="G18">
        <f>IF(AND('Absolutní pořadí'!$I17="40 až 49",'Absolutní pořadí'!$J17="muž"),'Absolutní pořadí'!G17,"")</f>
        <v>0</v>
      </c>
      <c r="H18" s="30">
        <f>IF(AND('Absolutní pořadí'!$I17="40 až 49",'Absolutní pořadí'!$J17="muž"),'Absolutní pořadí'!H17,"")</f>
        <v>0</v>
      </c>
    </row>
    <row r="19" spans="1:8" ht="15">
      <c r="A19" s="13">
        <v>13</v>
      </c>
      <c r="B19">
        <f>IF(AND('Absolutní pořadí'!$I18="40 až 49",'Absolutní pořadí'!$J18="muž"),'Absolutní pořadí'!B18,"")</f>
        <v>0</v>
      </c>
      <c r="C19">
        <f>IF(AND('Absolutní pořadí'!$I18="40 až 49",'Absolutní pořadí'!$J18="muž"),'Absolutní pořadí'!C18,"")</f>
        <v>0</v>
      </c>
      <c r="D19">
        <f>IF(AND('Absolutní pořadí'!$I18="40 až 49",'Absolutní pořadí'!$J18="muž"),'Absolutní pořadí'!D18,"")</f>
        <v>0</v>
      </c>
      <c r="E19">
        <f>IF(AND('Absolutní pořadí'!$I18="40 až 49",'Absolutní pořadí'!$J18="muž"),'Absolutní pořadí'!E18,"")</f>
        <v>0</v>
      </c>
      <c r="F19">
        <f>IF(AND('Absolutní pořadí'!$I18="40 až 49",'Absolutní pořadí'!$J18="muž"),'Absolutní pořadí'!F18,"")</f>
        <v>0</v>
      </c>
      <c r="G19">
        <f>IF(AND('Absolutní pořadí'!$I18="40 až 49",'Absolutní pořadí'!$J18="muž"),'Absolutní pořadí'!G18,"")</f>
        <v>0</v>
      </c>
      <c r="H19" s="30">
        <f>IF(AND('Absolutní pořadí'!$I18="40 až 49",'Absolutní pořadí'!$J18="muž"),'Absolutní pořadí'!H18,"")</f>
        <v>0</v>
      </c>
    </row>
    <row r="20" spans="1:8" ht="15">
      <c r="A20" s="13">
        <v>14</v>
      </c>
      <c r="B20">
        <f>IF(AND('Absolutní pořadí'!$I19="40 až 49",'Absolutní pořadí'!$J19="muž"),'Absolutní pořadí'!B19,"")</f>
        <v>0</v>
      </c>
      <c r="C20">
        <f>IF(AND('Absolutní pořadí'!$I19="40 až 49",'Absolutní pořadí'!$J19="muž"),'Absolutní pořadí'!C19,"")</f>
        <v>0</v>
      </c>
      <c r="D20">
        <f>IF(AND('Absolutní pořadí'!$I19="40 až 49",'Absolutní pořadí'!$J19="muž"),'Absolutní pořadí'!D19,"")</f>
        <v>0</v>
      </c>
      <c r="E20">
        <f>IF(AND('Absolutní pořadí'!$I19="40 až 49",'Absolutní pořadí'!$J19="muž"),'Absolutní pořadí'!E19,"")</f>
        <v>0</v>
      </c>
      <c r="F20">
        <f>IF(AND('Absolutní pořadí'!$I19="40 až 49",'Absolutní pořadí'!$J19="muž"),'Absolutní pořadí'!F19,"")</f>
        <v>0</v>
      </c>
      <c r="G20">
        <f>IF(AND('Absolutní pořadí'!$I19="40 až 49",'Absolutní pořadí'!$J19="muž"),'Absolutní pořadí'!G19,"")</f>
        <v>0</v>
      </c>
      <c r="H20" s="30">
        <f>IF(AND('Absolutní pořadí'!$I19="40 až 49",'Absolutní pořadí'!$J19="muž"),'Absolutní pořadí'!H19,"")</f>
        <v>0</v>
      </c>
    </row>
    <row r="21" spans="1:8" ht="15">
      <c r="A21" s="13">
        <v>15</v>
      </c>
      <c r="B21">
        <f>IF(AND('Absolutní pořadí'!$I20="40 až 49",'Absolutní pořadí'!$J20="muž"),'Absolutní pořadí'!B20,"")</f>
        <v>0</v>
      </c>
      <c r="C21">
        <f>IF(AND('Absolutní pořadí'!$I20="40 až 49",'Absolutní pořadí'!$J20="muž"),'Absolutní pořadí'!C20,"")</f>
        <v>0</v>
      </c>
      <c r="D21">
        <f>IF(AND('Absolutní pořadí'!$I20="40 až 49",'Absolutní pořadí'!$J20="muž"),'Absolutní pořadí'!D20,"")</f>
        <v>0</v>
      </c>
      <c r="E21">
        <f>IF(AND('Absolutní pořadí'!$I20="40 až 49",'Absolutní pořadí'!$J20="muž"),'Absolutní pořadí'!E20,"")</f>
        <v>0</v>
      </c>
      <c r="F21">
        <f>IF(AND('Absolutní pořadí'!$I20="40 až 49",'Absolutní pořadí'!$J20="muž"),'Absolutní pořadí'!F20,"")</f>
        <v>0</v>
      </c>
      <c r="G21">
        <f>IF(AND('Absolutní pořadí'!$I20="40 až 49",'Absolutní pořadí'!$J20="muž"),'Absolutní pořadí'!G20,"")</f>
        <v>0</v>
      </c>
      <c r="H21" s="30">
        <f>IF(AND('Absolutní pořadí'!$I20="40 až 49",'Absolutní pořadí'!$J20="muž"),'Absolutní pořadí'!H20,"")</f>
        <v>0</v>
      </c>
    </row>
    <row r="22" spans="1:8" ht="15">
      <c r="A22" s="13">
        <v>16</v>
      </c>
      <c r="B22">
        <f>IF(AND('Absolutní pořadí'!$I21="40 až 49",'Absolutní pořadí'!$J21="muž"),'Absolutní pořadí'!B21,"")</f>
        <v>0</v>
      </c>
      <c r="C22">
        <f>IF(AND('Absolutní pořadí'!$I21="40 až 49",'Absolutní pořadí'!$J21="muž"),'Absolutní pořadí'!C21,"")</f>
        <v>0</v>
      </c>
      <c r="D22">
        <f>IF(AND('Absolutní pořadí'!$I21="40 až 49",'Absolutní pořadí'!$J21="muž"),'Absolutní pořadí'!D21,"")</f>
        <v>0</v>
      </c>
      <c r="E22">
        <f>IF(AND('Absolutní pořadí'!$I21="40 až 49",'Absolutní pořadí'!$J21="muž"),'Absolutní pořadí'!E21,"")</f>
        <v>0</v>
      </c>
      <c r="F22">
        <f>IF(AND('Absolutní pořadí'!$I21="40 až 49",'Absolutní pořadí'!$J21="muž"),'Absolutní pořadí'!F21,"")</f>
        <v>0</v>
      </c>
      <c r="G22">
        <f>IF(AND('Absolutní pořadí'!$I21="40 až 49",'Absolutní pořadí'!$J21="muž"),'Absolutní pořadí'!G21,"")</f>
        <v>0</v>
      </c>
      <c r="H22" s="30">
        <f>IF(AND('Absolutní pořadí'!$I21="40 až 49",'Absolutní pořadí'!$J21="muž"),'Absolutní pořadí'!H21,"")</f>
        <v>0</v>
      </c>
    </row>
    <row r="23" spans="1:8" ht="15">
      <c r="A23" s="13">
        <v>17</v>
      </c>
      <c r="B23">
        <f>IF(AND('Absolutní pořadí'!$I22="40 až 49",'Absolutní pořadí'!$J22="muž"),'Absolutní pořadí'!B22,"")</f>
        <v>0</v>
      </c>
      <c r="C23">
        <f>IF(AND('Absolutní pořadí'!$I22="40 až 49",'Absolutní pořadí'!$J22="muž"),'Absolutní pořadí'!C22,"")</f>
        <v>0</v>
      </c>
      <c r="D23">
        <f>IF(AND('Absolutní pořadí'!$I22="40 až 49",'Absolutní pořadí'!$J22="muž"),'Absolutní pořadí'!D22,"")</f>
        <v>0</v>
      </c>
      <c r="E23">
        <f>IF(AND('Absolutní pořadí'!$I22="40 až 49",'Absolutní pořadí'!$J22="muž"),'Absolutní pořadí'!E22,"")</f>
        <v>0</v>
      </c>
      <c r="F23">
        <f>IF(AND('Absolutní pořadí'!$I22="40 až 49",'Absolutní pořadí'!$J22="muž"),'Absolutní pořadí'!F22,"")</f>
        <v>0</v>
      </c>
      <c r="G23">
        <f>IF(AND('Absolutní pořadí'!$I22="40 až 49",'Absolutní pořadí'!$J22="muž"),'Absolutní pořadí'!G22,"")</f>
        <v>0</v>
      </c>
      <c r="H23" s="30">
        <f>IF(AND('Absolutní pořadí'!$I22="40 až 49",'Absolutní pořadí'!$J22="muž"),'Absolutní pořadí'!H22,"")</f>
        <v>0</v>
      </c>
    </row>
    <row r="24" spans="1:8" ht="15">
      <c r="A24" s="13">
        <v>18</v>
      </c>
      <c r="B24">
        <f>IF(AND('Absolutní pořadí'!$I23="40 až 49",'Absolutní pořadí'!$J23="muž"),'Absolutní pořadí'!B23,"")</f>
        <v>0</v>
      </c>
      <c r="C24">
        <f>IF(AND('Absolutní pořadí'!$I23="40 až 49",'Absolutní pořadí'!$J23="muž"),'Absolutní pořadí'!C23,"")</f>
        <v>0</v>
      </c>
      <c r="D24">
        <f>IF(AND('Absolutní pořadí'!$I23="40 až 49",'Absolutní pořadí'!$J23="muž"),'Absolutní pořadí'!D23,"")</f>
        <v>0</v>
      </c>
      <c r="E24">
        <f>IF(AND('Absolutní pořadí'!$I23="40 až 49",'Absolutní pořadí'!$J23="muž"),'Absolutní pořadí'!E23,"")</f>
        <v>0</v>
      </c>
      <c r="F24">
        <f>IF(AND('Absolutní pořadí'!$I23="40 až 49",'Absolutní pořadí'!$J23="muž"),'Absolutní pořadí'!F23,"")</f>
        <v>0</v>
      </c>
      <c r="G24">
        <f>IF(AND('Absolutní pořadí'!$I23="40 až 49",'Absolutní pořadí'!$J23="muž"),'Absolutní pořadí'!G23,"")</f>
        <v>0</v>
      </c>
      <c r="H24" s="30">
        <f>IF(AND('Absolutní pořadí'!$I23="40 až 49",'Absolutní pořadí'!$J23="muž"),'Absolutní pořadí'!H23,"")</f>
        <v>0</v>
      </c>
    </row>
    <row r="25" spans="1:8" ht="15">
      <c r="A25" s="13">
        <v>19</v>
      </c>
      <c r="B25">
        <f>IF(AND('Absolutní pořadí'!$I24="40 až 49",'Absolutní pořadí'!$J24="muž"),'Absolutní pořadí'!B24,"")</f>
        <v>0</v>
      </c>
      <c r="C25">
        <f>IF(AND('Absolutní pořadí'!$I24="40 až 49",'Absolutní pořadí'!$J24="muž"),'Absolutní pořadí'!C24,"")</f>
        <v>0</v>
      </c>
      <c r="D25">
        <f>IF(AND('Absolutní pořadí'!$I24="40 až 49",'Absolutní pořadí'!$J24="muž"),'Absolutní pořadí'!D24,"")</f>
        <v>0</v>
      </c>
      <c r="E25">
        <f>IF(AND('Absolutní pořadí'!$I24="40 až 49",'Absolutní pořadí'!$J24="muž"),'Absolutní pořadí'!E24,"")</f>
        <v>0</v>
      </c>
      <c r="F25">
        <f>IF(AND('Absolutní pořadí'!$I24="40 až 49",'Absolutní pořadí'!$J24="muž"),'Absolutní pořadí'!F24,"")</f>
        <v>0</v>
      </c>
      <c r="G25">
        <f>IF(AND('Absolutní pořadí'!$I24="40 až 49",'Absolutní pořadí'!$J24="muž"),'Absolutní pořadí'!G24,"")</f>
        <v>0</v>
      </c>
      <c r="H25" s="30">
        <f>IF(AND('Absolutní pořadí'!$I24="40 až 49",'Absolutní pořadí'!$J24="muž"),'Absolutní pořadí'!H24,"")</f>
        <v>0</v>
      </c>
    </row>
    <row r="26" spans="1:8" ht="15">
      <c r="A26" s="13">
        <v>20</v>
      </c>
      <c r="B26">
        <f>IF(AND('Absolutní pořadí'!$I25="40 až 49",'Absolutní pořadí'!$J25="muž"),'Absolutní pořadí'!B25,"")</f>
        <v>36</v>
      </c>
      <c r="C26">
        <f>IF(AND('Absolutní pořadí'!$I25="40 až 49",'Absolutní pořadí'!$J25="muž"),'Absolutní pořadí'!C25,"")</f>
        <v>0</v>
      </c>
      <c r="D26">
        <f>IF(AND('Absolutní pořadí'!$I25="40 až 49",'Absolutní pořadí'!$J25="muž"),'Absolutní pořadí'!D25,"")</f>
        <v>0</v>
      </c>
      <c r="E26">
        <f>IF(AND('Absolutní pořadí'!$I25="40 až 49",'Absolutní pořadí'!$J25="muž"),'Absolutní pořadí'!E25,"")</f>
        <v>0</v>
      </c>
      <c r="F26">
        <f>IF(AND('Absolutní pořadí'!$I25="40 až 49",'Absolutní pořadí'!$J25="muž"),'Absolutní pořadí'!F25,"")</f>
        <v>1978</v>
      </c>
      <c r="G26">
        <f>IF(AND('Absolutní pořadí'!$I25="40 až 49",'Absolutní pořadí'!$J25="muž"),'Absolutní pořadí'!G25,"")</f>
        <v>0</v>
      </c>
      <c r="H26" s="30">
        <f>IF(AND('Absolutní pořadí'!$I25="40 až 49",'Absolutní pořadí'!$J25="muž"),'Absolutní pořadí'!H25,"")</f>
        <v>0.03335648148148148</v>
      </c>
    </row>
    <row r="27" spans="1:8" ht="15">
      <c r="A27" s="13">
        <v>21</v>
      </c>
      <c r="B27">
        <f>IF(AND('Absolutní pořadí'!$I26="40 až 49",'Absolutní pořadí'!$J26="muž"),'Absolutní pořadí'!B26,"")</f>
        <v>0</v>
      </c>
      <c r="C27">
        <f>IF(AND('Absolutní pořadí'!$I26="40 až 49",'Absolutní pořadí'!$J26="muž"),'Absolutní pořadí'!C26,"")</f>
        <v>0</v>
      </c>
      <c r="D27">
        <f>IF(AND('Absolutní pořadí'!$I26="40 až 49",'Absolutní pořadí'!$J26="muž"),'Absolutní pořadí'!D26,"")</f>
        <v>0</v>
      </c>
      <c r="E27">
        <f>IF(AND('Absolutní pořadí'!$I26="40 až 49",'Absolutní pořadí'!$J26="muž"),'Absolutní pořadí'!E26,"")</f>
        <v>0</v>
      </c>
      <c r="F27">
        <f>IF(AND('Absolutní pořadí'!$I26="40 až 49",'Absolutní pořadí'!$J26="muž"),'Absolutní pořadí'!F26,"")</f>
        <v>0</v>
      </c>
      <c r="G27">
        <f>IF(AND('Absolutní pořadí'!$I26="40 až 49",'Absolutní pořadí'!$J26="muž"),'Absolutní pořadí'!G26,"")</f>
        <v>0</v>
      </c>
      <c r="H27" s="30">
        <f>IF(AND('Absolutní pořadí'!$I26="40 až 49",'Absolutní pořadí'!$J26="muž"),'Absolutní pořadí'!H26,"")</f>
        <v>0</v>
      </c>
    </row>
    <row r="28" spans="1:8" ht="15">
      <c r="A28" s="13">
        <v>22</v>
      </c>
      <c r="B28">
        <f>IF(AND('Absolutní pořadí'!$I27="40 až 49",'Absolutní pořadí'!$J27="muž"),'Absolutní pořadí'!B27,"")</f>
        <v>0</v>
      </c>
      <c r="C28">
        <f>IF(AND('Absolutní pořadí'!$I27="40 až 49",'Absolutní pořadí'!$J27="muž"),'Absolutní pořadí'!C27,"")</f>
        <v>0</v>
      </c>
      <c r="D28">
        <f>IF(AND('Absolutní pořadí'!$I27="40 až 49",'Absolutní pořadí'!$J27="muž"),'Absolutní pořadí'!D27,"")</f>
        <v>0</v>
      </c>
      <c r="E28">
        <f>IF(AND('Absolutní pořadí'!$I27="40 až 49",'Absolutní pořadí'!$J27="muž"),'Absolutní pořadí'!E27,"")</f>
        <v>0</v>
      </c>
      <c r="F28">
        <f>IF(AND('Absolutní pořadí'!$I27="40 až 49",'Absolutní pořadí'!$J27="muž"),'Absolutní pořadí'!F27,"")</f>
        <v>0</v>
      </c>
      <c r="G28">
        <f>IF(AND('Absolutní pořadí'!$I27="40 až 49",'Absolutní pořadí'!$J27="muž"),'Absolutní pořadí'!G27,"")</f>
        <v>0</v>
      </c>
      <c r="H28" s="30">
        <f>IF(AND('Absolutní pořadí'!$I27="40 až 49",'Absolutní pořadí'!$J27="muž"),'Absolutní pořadí'!H27,"")</f>
        <v>0</v>
      </c>
    </row>
    <row r="29" spans="1:8" ht="15">
      <c r="A29" s="13">
        <v>23</v>
      </c>
      <c r="B29">
        <f>IF(AND('Absolutní pořadí'!$I28="40 až 49",'Absolutní pořadí'!$J28="muž"),'Absolutní pořadí'!B28,"")</f>
        <v>0</v>
      </c>
      <c r="C29">
        <f>IF(AND('Absolutní pořadí'!$I28="40 až 49",'Absolutní pořadí'!$J28="muž"),'Absolutní pořadí'!C28,"")</f>
        <v>0</v>
      </c>
      <c r="D29">
        <f>IF(AND('Absolutní pořadí'!$I28="40 až 49",'Absolutní pořadí'!$J28="muž"),'Absolutní pořadí'!D28,"")</f>
        <v>0</v>
      </c>
      <c r="E29">
        <f>IF(AND('Absolutní pořadí'!$I28="40 až 49",'Absolutní pořadí'!$J28="muž"),'Absolutní pořadí'!E28,"")</f>
        <v>0</v>
      </c>
      <c r="F29">
        <f>IF(AND('Absolutní pořadí'!$I28="40 až 49",'Absolutní pořadí'!$J28="muž"),'Absolutní pořadí'!F28,"")</f>
        <v>0</v>
      </c>
      <c r="G29">
        <f>IF(AND('Absolutní pořadí'!$I28="40 až 49",'Absolutní pořadí'!$J28="muž"),'Absolutní pořadí'!G28,"")</f>
        <v>0</v>
      </c>
      <c r="H29" s="30">
        <f>IF(AND('Absolutní pořadí'!$I28="40 až 49",'Absolutní pořadí'!$J28="muž"),'Absolutní pořadí'!H28,"")</f>
        <v>0</v>
      </c>
    </row>
    <row r="30" spans="1:8" ht="15">
      <c r="A30" s="13">
        <v>24</v>
      </c>
      <c r="B30">
        <f>IF(AND('Absolutní pořadí'!$I29="40 až 49",'Absolutní pořadí'!$J29="muž"),'Absolutní pořadí'!B29,"")</f>
        <v>0</v>
      </c>
      <c r="C30">
        <f>IF(AND('Absolutní pořadí'!$I29="40 až 49",'Absolutní pořadí'!$J29="muž"),'Absolutní pořadí'!C29,"")</f>
        <v>0</v>
      </c>
      <c r="D30">
        <f>IF(AND('Absolutní pořadí'!$I29="40 až 49",'Absolutní pořadí'!$J29="muž"),'Absolutní pořadí'!D29,"")</f>
        <v>0</v>
      </c>
      <c r="E30">
        <f>IF(AND('Absolutní pořadí'!$I29="40 až 49",'Absolutní pořadí'!$J29="muž"),'Absolutní pořadí'!E29,"")</f>
        <v>0</v>
      </c>
      <c r="F30">
        <f>IF(AND('Absolutní pořadí'!$I29="40 až 49",'Absolutní pořadí'!$J29="muž"),'Absolutní pořadí'!F29,"")</f>
        <v>0</v>
      </c>
      <c r="G30">
        <f>IF(AND('Absolutní pořadí'!$I29="40 až 49",'Absolutní pořadí'!$J29="muž"),'Absolutní pořadí'!G29,"")</f>
        <v>0</v>
      </c>
      <c r="H30" s="30">
        <f>IF(AND('Absolutní pořadí'!$I29="40 až 49",'Absolutní pořadí'!$J29="muž"),'Absolutní pořadí'!H29,"")</f>
        <v>0</v>
      </c>
    </row>
    <row r="31" spans="1:8" ht="15">
      <c r="A31" s="13">
        <v>25</v>
      </c>
      <c r="B31">
        <f>IF(AND('Absolutní pořadí'!$I30="40 až 49",'Absolutní pořadí'!$J30="muž"),'Absolutní pořadí'!B30,"")</f>
        <v>0</v>
      </c>
      <c r="C31">
        <f>IF(AND('Absolutní pořadí'!$I30="40 až 49",'Absolutní pořadí'!$J30="muž"),'Absolutní pořadí'!C30,"")</f>
        <v>0</v>
      </c>
      <c r="D31">
        <f>IF(AND('Absolutní pořadí'!$I30="40 až 49",'Absolutní pořadí'!$J30="muž"),'Absolutní pořadí'!D30,"")</f>
        <v>0</v>
      </c>
      <c r="E31">
        <f>IF(AND('Absolutní pořadí'!$I30="40 až 49",'Absolutní pořadí'!$J30="muž"),'Absolutní pořadí'!E30,"")</f>
        <v>0</v>
      </c>
      <c r="F31">
        <f>IF(AND('Absolutní pořadí'!$I30="40 až 49",'Absolutní pořadí'!$J30="muž"),'Absolutní pořadí'!F30,"")</f>
        <v>0</v>
      </c>
      <c r="G31">
        <f>IF(AND('Absolutní pořadí'!$I30="40 až 49",'Absolutní pořadí'!$J30="muž"),'Absolutní pořadí'!G30,"")</f>
        <v>0</v>
      </c>
      <c r="H31" s="30">
        <f>IF(AND('Absolutní pořadí'!$I30="40 až 49",'Absolutní pořadí'!$J30="muž"),'Absolutní pořadí'!H30,"")</f>
        <v>0</v>
      </c>
    </row>
    <row r="32" spans="1:8" ht="15">
      <c r="A32" s="13">
        <v>26</v>
      </c>
      <c r="B32">
        <f>IF(AND('Absolutní pořadí'!$I31="40 až 49",'Absolutní pořadí'!$J31="muž"),'Absolutní pořadí'!B31,"")</f>
        <v>0</v>
      </c>
      <c r="C32">
        <f>IF(AND('Absolutní pořadí'!$I31="40 až 49",'Absolutní pořadí'!$J31="muž"),'Absolutní pořadí'!C31,"")</f>
        <v>0</v>
      </c>
      <c r="D32">
        <f>IF(AND('Absolutní pořadí'!$I31="40 až 49",'Absolutní pořadí'!$J31="muž"),'Absolutní pořadí'!D31,"")</f>
        <v>0</v>
      </c>
      <c r="E32">
        <f>IF(AND('Absolutní pořadí'!$I31="40 až 49",'Absolutní pořadí'!$J31="muž"),'Absolutní pořadí'!E31,"")</f>
        <v>0</v>
      </c>
      <c r="F32">
        <f>IF(AND('Absolutní pořadí'!$I31="40 až 49",'Absolutní pořadí'!$J31="muž"),'Absolutní pořadí'!F31,"")</f>
        <v>0</v>
      </c>
      <c r="G32">
        <f>IF(AND('Absolutní pořadí'!$I31="40 až 49",'Absolutní pořadí'!$J31="muž"),'Absolutní pořadí'!G31,"")</f>
        <v>0</v>
      </c>
      <c r="H32" s="30">
        <f>IF(AND('Absolutní pořadí'!$I31="40 až 49",'Absolutní pořadí'!$J31="muž"),'Absolutní pořadí'!H31,"")</f>
        <v>0</v>
      </c>
    </row>
    <row r="33" spans="1:8" ht="15">
      <c r="A33" s="13">
        <v>27</v>
      </c>
      <c r="B33" s="13">
        <f>IF(AND('Absolutní pořadí'!$I32="40 až 49",'Absolutní pořadí'!$J32="muž"),'Absolutní pořadí'!B32,"")</f>
        <v>27</v>
      </c>
      <c r="C33" s="56">
        <f>IF(AND('Absolutní pořadí'!$I32="40 až 49",'Absolutní pořadí'!$J32="muž"),'Absolutní pořadí'!C32,"")</f>
        <v>0</v>
      </c>
      <c r="D33" s="44">
        <f>IF(AND('Absolutní pořadí'!$I32="40 až 49",'Absolutní pořadí'!$J32="muž"),'Absolutní pořadí'!D32,"")</f>
        <v>0</v>
      </c>
      <c r="E33" s="44">
        <f>IF(AND('Absolutní pořadí'!$I32="40 až 49",'Absolutní pořadí'!$J32="muž"),'Absolutní pořadí'!E32,"")</f>
        <v>0</v>
      </c>
      <c r="F33" s="13">
        <f>IF(AND('Absolutní pořadí'!$I32="40 až 49",'Absolutní pořadí'!$J32="muž"),'Absolutní pořadí'!F32,"")</f>
        <v>1976</v>
      </c>
      <c r="G33" s="56">
        <f>IF(AND('Absolutní pořadí'!$I32="40 až 49",'Absolutní pořadí'!$J32="muž"),'Absolutní pořadí'!G32,"")</f>
        <v>0</v>
      </c>
      <c r="H33" s="30">
        <f>IF(AND('Absolutní pořadí'!$I32="40 až 49",'Absolutní pořadí'!$J32="muž"),'Absolutní pořadí'!H32,"")</f>
        <v>0.03702546296296296</v>
      </c>
    </row>
    <row r="34" spans="1:8" ht="15">
      <c r="A34" s="13">
        <v>28</v>
      </c>
      <c r="B34">
        <f>IF(AND('Absolutní pořadí'!$I33="40 až 49",'Absolutní pořadí'!$J33="muž"),'Absolutní pořadí'!B33,"")</f>
        <v>0</v>
      </c>
      <c r="C34">
        <f>IF(AND('Absolutní pořadí'!$I33="40 až 49",'Absolutní pořadí'!$J33="muž"),'Absolutní pořadí'!C33,"")</f>
        <v>0</v>
      </c>
      <c r="D34">
        <f>IF(AND('Absolutní pořadí'!$I33="40 až 49",'Absolutní pořadí'!$J33="muž"),'Absolutní pořadí'!D33,"")</f>
        <v>0</v>
      </c>
      <c r="E34">
        <f>IF(AND('Absolutní pořadí'!$I33="40 až 49",'Absolutní pořadí'!$J33="muž"),'Absolutní pořadí'!E33,"")</f>
        <v>0</v>
      </c>
      <c r="F34">
        <f>IF(AND('Absolutní pořadí'!$I33="40 až 49",'Absolutní pořadí'!$J33="muž"),'Absolutní pořadí'!F33,"")</f>
        <v>0</v>
      </c>
      <c r="G34">
        <f>IF(AND('Absolutní pořadí'!$I33="40 až 49",'Absolutní pořadí'!$J33="muž"),'Absolutní pořadí'!G33,"")</f>
        <v>0</v>
      </c>
      <c r="H34" s="30">
        <f>IF(AND('Absolutní pořadí'!$I33="40 až 49",'Absolutní pořadí'!$J33="muž"),'Absolutní pořadí'!H33,"")</f>
        <v>0</v>
      </c>
    </row>
    <row r="35" spans="1:8" ht="15">
      <c r="A35" s="13">
        <v>29</v>
      </c>
      <c r="B35">
        <f>IF(AND('Absolutní pořadí'!$I34="40 až 49",'Absolutní pořadí'!$J34="muž"),'Absolutní pořadí'!B34,"")</f>
        <v>16</v>
      </c>
      <c r="C35">
        <f>IF(AND('Absolutní pořadí'!$I34="40 až 49",'Absolutní pořadí'!$J34="muž"),'Absolutní pořadí'!C34,"")</f>
        <v>0</v>
      </c>
      <c r="D35">
        <f>IF(AND('Absolutní pořadí'!$I34="40 až 49",'Absolutní pořadí'!$J34="muž"),'Absolutní pořadí'!D34,"")</f>
        <v>0</v>
      </c>
      <c r="E35">
        <f>IF(AND('Absolutní pořadí'!$I34="40 až 49",'Absolutní pořadí'!$J34="muž"),'Absolutní pořadí'!E34,"")</f>
        <v>0</v>
      </c>
      <c r="F35">
        <f>IF(AND('Absolutní pořadí'!$I34="40 až 49",'Absolutní pořadí'!$J34="muž"),'Absolutní pořadí'!F34,"")</f>
        <v>1975</v>
      </c>
      <c r="G35">
        <f>IF(AND('Absolutní pořadí'!$I34="40 až 49",'Absolutní pořadí'!$J34="muž"),'Absolutní pořadí'!G34,"")</f>
        <v>0</v>
      </c>
      <c r="H35" s="30">
        <f>IF(AND('Absolutní pořadí'!$I34="40 až 49",'Absolutní pořadí'!$J34="muž"),'Absolutní pořadí'!H34,"")</f>
        <v>0.03746527777777778</v>
      </c>
    </row>
    <row r="36" spans="1:8" ht="15">
      <c r="A36" s="13">
        <v>30</v>
      </c>
      <c r="B36" s="13">
        <f>IF(AND('Absolutní pořadí'!$I35="40 až 49",'Absolutní pořadí'!$J35="muž"),'Absolutní pořadí'!B35,"")</f>
        <v>0</v>
      </c>
      <c r="C36" s="56">
        <f>IF(AND('Absolutní pořadí'!$I35="40 až 49",'Absolutní pořadí'!$J35="muž"),'Absolutní pořadí'!C35,"")</f>
        <v>0</v>
      </c>
      <c r="D36" s="44">
        <f>IF(AND('Absolutní pořadí'!$I35="40 až 49",'Absolutní pořadí'!$J35="muž"),'Absolutní pořadí'!D35,"")</f>
        <v>0</v>
      </c>
      <c r="E36" s="44">
        <f>IF(AND('Absolutní pořadí'!$I35="40 až 49",'Absolutní pořadí'!$J35="muž"),'Absolutní pořadí'!E35,"")</f>
        <v>0</v>
      </c>
      <c r="F36" s="13">
        <f>IF(AND('Absolutní pořadí'!$I35="40 až 49",'Absolutní pořadí'!$J35="muž"),'Absolutní pořadí'!F35,"")</f>
        <v>0</v>
      </c>
      <c r="G36" s="56">
        <f>IF(AND('Absolutní pořadí'!$I35="40 až 49",'Absolutní pořadí'!$J35="muž"),'Absolutní pořadí'!G35,"")</f>
        <v>0</v>
      </c>
      <c r="H36" s="30">
        <f>IF(AND('Absolutní pořadí'!$I35="40 až 49",'Absolutní pořadí'!$J35="muž"),'Absolutní pořadí'!H35,"")</f>
        <v>0</v>
      </c>
    </row>
    <row r="37" spans="1:8" ht="15">
      <c r="A37" s="13">
        <v>31</v>
      </c>
      <c r="B37">
        <f>IF(AND('Absolutní pořadí'!$I36="40 až 49",'Absolutní pořadí'!$J36="muž"),'Absolutní pořadí'!B36,"")</f>
        <v>0</v>
      </c>
      <c r="C37">
        <f>IF(AND('Absolutní pořadí'!$I36="40 až 49",'Absolutní pořadí'!$J36="muž"),'Absolutní pořadí'!C36,"")</f>
        <v>0</v>
      </c>
      <c r="D37">
        <f>IF(AND('Absolutní pořadí'!$I36="40 až 49",'Absolutní pořadí'!$J36="muž"),'Absolutní pořadí'!D36,"")</f>
        <v>0</v>
      </c>
      <c r="E37">
        <f>IF(AND('Absolutní pořadí'!$I36="40 až 49",'Absolutní pořadí'!$J36="muž"),'Absolutní pořadí'!E36,"")</f>
        <v>0</v>
      </c>
      <c r="F37">
        <f>IF(AND('Absolutní pořadí'!$I36="40 až 49",'Absolutní pořadí'!$J36="muž"),'Absolutní pořadí'!F36,"")</f>
        <v>0</v>
      </c>
      <c r="G37">
        <f>IF(AND('Absolutní pořadí'!$I36="40 až 49",'Absolutní pořadí'!$J36="muž"),'Absolutní pořadí'!G36,"")</f>
        <v>0</v>
      </c>
      <c r="H37" s="30">
        <f>IF(AND('Absolutní pořadí'!$I36="40 až 49",'Absolutní pořadí'!$J36="muž"),'Absolutní pořadí'!H36,"")</f>
        <v>0</v>
      </c>
    </row>
    <row r="38" spans="1:8" ht="15">
      <c r="A38" s="13">
        <v>32</v>
      </c>
      <c r="B38">
        <f>IF(AND('Absolutní pořadí'!$I37="40 až 49",'Absolutní pořadí'!$J37="muž"),'Absolutní pořadí'!B37,"")</f>
        <v>0</v>
      </c>
      <c r="C38">
        <f>IF(AND('Absolutní pořadí'!$I37="40 až 49",'Absolutní pořadí'!$J37="muž"),'Absolutní pořadí'!C37,"")</f>
        <v>0</v>
      </c>
      <c r="D38">
        <f>IF(AND('Absolutní pořadí'!$I37="40 až 49",'Absolutní pořadí'!$J37="muž"),'Absolutní pořadí'!D37,"")</f>
        <v>0</v>
      </c>
      <c r="E38">
        <f>IF(AND('Absolutní pořadí'!$I37="40 až 49",'Absolutní pořadí'!$J37="muž"),'Absolutní pořadí'!E37,"")</f>
        <v>0</v>
      </c>
      <c r="F38">
        <f>IF(AND('Absolutní pořadí'!$I37="40 až 49",'Absolutní pořadí'!$J37="muž"),'Absolutní pořadí'!F37,"")</f>
        <v>0</v>
      </c>
      <c r="G38">
        <f>IF(AND('Absolutní pořadí'!$I37="40 až 49",'Absolutní pořadí'!$J37="muž"),'Absolutní pořadí'!G37,"")</f>
        <v>0</v>
      </c>
      <c r="H38" s="30">
        <f>IF(AND('Absolutní pořadí'!$I37="40 až 49",'Absolutní pořadí'!$J37="muž"),'Absolutní pořadí'!H37,"")</f>
        <v>0</v>
      </c>
    </row>
    <row r="39" spans="1:8" ht="15">
      <c r="A39" s="13">
        <v>33</v>
      </c>
      <c r="B39">
        <f>IF(AND('Absolutní pořadí'!$I38="40 až 49",'Absolutní pořadí'!$J38="muž"),'Absolutní pořadí'!B38,"")</f>
        <v>22</v>
      </c>
      <c r="C39">
        <f>IF(AND('Absolutní pořadí'!$I38="40 až 49",'Absolutní pořadí'!$J38="muž"),'Absolutní pořadí'!C38,"")</f>
        <v>0</v>
      </c>
      <c r="D39">
        <f>IF(AND('Absolutní pořadí'!$I38="40 až 49",'Absolutní pořadí'!$J38="muž"),'Absolutní pořadí'!D38,"")</f>
        <v>0</v>
      </c>
      <c r="E39">
        <f>IF(AND('Absolutní pořadí'!$I38="40 až 49",'Absolutní pořadí'!$J38="muž"),'Absolutní pořadí'!E38,"")</f>
        <v>0</v>
      </c>
      <c r="F39">
        <f>IF(AND('Absolutní pořadí'!$I38="40 až 49",'Absolutní pořadí'!$J38="muž"),'Absolutní pořadí'!F38,"")</f>
        <v>1981</v>
      </c>
      <c r="G39">
        <f>IF(AND('Absolutní pořadí'!$I38="40 až 49",'Absolutní pořadí'!$J38="muž"),'Absolutní pořadí'!G38,"")</f>
        <v>0</v>
      </c>
      <c r="H39" s="30">
        <f>IF(AND('Absolutní pořadí'!$I38="40 až 49",'Absolutní pořadí'!$J38="muž"),'Absolutní pořadí'!H38,"")</f>
        <v>0.03861111111111111</v>
      </c>
    </row>
    <row r="40" spans="1:8" ht="15">
      <c r="A40" s="13">
        <v>34</v>
      </c>
      <c r="B40">
        <f>IF(AND('Absolutní pořadí'!$I39="40 až 49",'Absolutní pořadí'!$J39="muž"),'Absolutní pořadí'!B39,"")</f>
        <v>0</v>
      </c>
      <c r="C40">
        <f>IF(AND('Absolutní pořadí'!$I39="40 až 49",'Absolutní pořadí'!$J39="muž"),'Absolutní pořadí'!C39,"")</f>
        <v>0</v>
      </c>
      <c r="D40">
        <f>IF(AND('Absolutní pořadí'!$I39="40 až 49",'Absolutní pořadí'!$J39="muž"),'Absolutní pořadí'!D39,"")</f>
        <v>0</v>
      </c>
      <c r="E40">
        <f>IF(AND('Absolutní pořadí'!$I39="40 až 49",'Absolutní pořadí'!$J39="muž"),'Absolutní pořadí'!E39,"")</f>
        <v>0</v>
      </c>
      <c r="F40">
        <f>IF(AND('Absolutní pořadí'!$I39="40 až 49",'Absolutní pořadí'!$J39="muž"),'Absolutní pořadí'!F39,"")</f>
        <v>0</v>
      </c>
      <c r="G40">
        <f>IF(AND('Absolutní pořadí'!$I39="40 až 49",'Absolutní pořadí'!$J39="muž"),'Absolutní pořadí'!G39,"")</f>
        <v>0</v>
      </c>
      <c r="H40" s="30">
        <f>IF(AND('Absolutní pořadí'!$I39="40 až 49",'Absolutní pořadí'!$J39="muž"),'Absolutní pořadí'!H39,"")</f>
        <v>0</v>
      </c>
    </row>
    <row r="41" spans="1:8" ht="15">
      <c r="A41" s="13">
        <v>35</v>
      </c>
      <c r="B41">
        <f>IF(AND('Absolutní pořadí'!$I40="40 až 49",'Absolutní pořadí'!$J40="muž"),'Absolutní pořadí'!B40,"")</f>
        <v>0</v>
      </c>
      <c r="C41">
        <f>IF(AND('Absolutní pořadí'!$I40="40 až 49",'Absolutní pořadí'!$J40="muž"),'Absolutní pořadí'!C40,"")</f>
        <v>0</v>
      </c>
      <c r="D41">
        <f>IF(AND('Absolutní pořadí'!$I40="40 až 49",'Absolutní pořadí'!$J40="muž"),'Absolutní pořadí'!D40,"")</f>
        <v>0</v>
      </c>
      <c r="E41">
        <f>IF(AND('Absolutní pořadí'!$I40="40 až 49",'Absolutní pořadí'!$J40="muž"),'Absolutní pořadí'!E40,"")</f>
        <v>0</v>
      </c>
      <c r="F41">
        <f>IF(AND('Absolutní pořadí'!$I40="40 až 49",'Absolutní pořadí'!$J40="muž"),'Absolutní pořadí'!F40,"")</f>
        <v>0</v>
      </c>
      <c r="G41">
        <f>IF(AND('Absolutní pořadí'!$I40="40 až 49",'Absolutní pořadí'!$J40="muž"),'Absolutní pořadí'!G40,"")</f>
        <v>0</v>
      </c>
      <c r="H41" s="30">
        <f>IF(AND('Absolutní pořadí'!$I40="40 až 49",'Absolutní pořadí'!$J40="muž"),'Absolutní pořadí'!H40,"")</f>
        <v>0</v>
      </c>
    </row>
    <row r="42" spans="1:8" ht="15">
      <c r="A42" s="13">
        <v>36</v>
      </c>
      <c r="B42">
        <f>IF(AND('Absolutní pořadí'!$I41="40 až 49",'Absolutní pořadí'!$J41="muž"),'Absolutní pořadí'!B41,"")</f>
        <v>0</v>
      </c>
      <c r="C42">
        <f>IF(AND('Absolutní pořadí'!$I41="40 až 49",'Absolutní pořadí'!$J41="muž"),'Absolutní pořadí'!C41,"")</f>
        <v>0</v>
      </c>
      <c r="D42">
        <f>IF(AND('Absolutní pořadí'!$I41="40 až 49",'Absolutní pořadí'!$J41="muž"),'Absolutní pořadí'!D41,"")</f>
        <v>0</v>
      </c>
      <c r="E42">
        <f>IF(AND('Absolutní pořadí'!$I41="40 až 49",'Absolutní pořadí'!$J41="muž"),'Absolutní pořadí'!E41,"")</f>
        <v>0</v>
      </c>
      <c r="F42">
        <f>IF(AND('Absolutní pořadí'!$I41="40 až 49",'Absolutní pořadí'!$J41="muž"),'Absolutní pořadí'!F41,"")</f>
        <v>0</v>
      </c>
      <c r="G42">
        <f>IF(AND('Absolutní pořadí'!$I41="40 až 49",'Absolutní pořadí'!$J41="muž"),'Absolutní pořadí'!G41,"")</f>
        <v>0</v>
      </c>
      <c r="H42" s="30">
        <f>IF(AND('Absolutní pořadí'!$I41="40 až 49",'Absolutní pořadí'!$J41="muž"),'Absolutní pořadí'!H41,"")</f>
        <v>0</v>
      </c>
    </row>
    <row r="43" spans="1:8" ht="15">
      <c r="A43" s="13">
        <v>37</v>
      </c>
      <c r="B43">
        <f>IF(AND('Absolutní pořadí'!$I42="40 až 49",'Absolutní pořadí'!$J42="muž"),'Absolutní pořadí'!B42,"")</f>
        <v>26</v>
      </c>
      <c r="C43">
        <f>IF(AND('Absolutní pořadí'!$I42="40 až 49",'Absolutní pořadí'!$J42="muž"),'Absolutní pořadí'!C42,"")</f>
        <v>0</v>
      </c>
      <c r="D43">
        <f>IF(AND('Absolutní pořadí'!$I42="40 až 49",'Absolutní pořadí'!$J42="muž"),'Absolutní pořadí'!D42,"")</f>
        <v>0</v>
      </c>
      <c r="E43">
        <f>IF(AND('Absolutní pořadí'!$I42="40 až 49",'Absolutní pořadí'!$J42="muž"),'Absolutní pořadí'!E42,"")</f>
        <v>0</v>
      </c>
      <c r="F43">
        <f>IF(AND('Absolutní pořadí'!$I42="40 až 49",'Absolutní pořadí'!$J42="muž"),'Absolutní pořadí'!F42,"")</f>
        <v>1977</v>
      </c>
      <c r="G43">
        <f>IF(AND('Absolutní pořadí'!$I42="40 až 49",'Absolutní pořadí'!$J42="muž"),'Absolutní pořadí'!G42,"")</f>
        <v>0</v>
      </c>
      <c r="H43" s="30">
        <f>IF(AND('Absolutní pořadí'!$I42="40 až 49",'Absolutní pořadí'!$J42="muž"),'Absolutní pořadí'!H42,"")</f>
        <v>0.04070601851851852</v>
      </c>
    </row>
    <row r="44" spans="1:8" ht="15">
      <c r="A44" s="13">
        <v>38</v>
      </c>
      <c r="B44">
        <f>IF(AND('Absolutní pořadí'!$I43="40 až 49",'Absolutní pořadí'!$J43="muž"),'Absolutní pořadí'!B43,"")</f>
        <v>0</v>
      </c>
      <c r="C44">
        <f>IF(AND('Absolutní pořadí'!$I43="40 až 49",'Absolutní pořadí'!$J43="muž"),'Absolutní pořadí'!C43,"")</f>
        <v>0</v>
      </c>
      <c r="D44">
        <f>IF(AND('Absolutní pořadí'!$I43="40 až 49",'Absolutní pořadí'!$J43="muž"),'Absolutní pořadí'!D43,"")</f>
        <v>0</v>
      </c>
      <c r="E44">
        <f>IF(AND('Absolutní pořadí'!$I43="40 až 49",'Absolutní pořadí'!$J43="muž"),'Absolutní pořadí'!E43,"")</f>
        <v>0</v>
      </c>
      <c r="F44">
        <f>IF(AND('Absolutní pořadí'!$I43="40 až 49",'Absolutní pořadí'!$J43="muž"),'Absolutní pořadí'!F43,"")</f>
        <v>0</v>
      </c>
      <c r="G44">
        <f>IF(AND('Absolutní pořadí'!$I43="40 až 49",'Absolutní pořadí'!$J43="muž"),'Absolutní pořadí'!G43,"")</f>
        <v>0</v>
      </c>
      <c r="H44" s="30">
        <f>IF(AND('Absolutní pořadí'!$I43="40 až 49",'Absolutní pořadí'!$J43="muž"),'Absolutní pořadí'!H43,"")</f>
        <v>0</v>
      </c>
    </row>
    <row r="45" spans="1:8" ht="15">
      <c r="A45" s="13">
        <v>39</v>
      </c>
      <c r="B45" s="13">
        <f>IF(AND('Absolutní pořadí'!$I44="40 až 49",'Absolutní pořadí'!$J44="muž"),'Absolutní pořadí'!B44,"")</f>
        <v>0</v>
      </c>
      <c r="C45" s="56">
        <f>IF(AND('Absolutní pořadí'!$I44="40 až 49",'Absolutní pořadí'!$J44="muž"),'Absolutní pořadí'!C44,"")</f>
        <v>0</v>
      </c>
      <c r="D45" s="44">
        <f>IF(AND('Absolutní pořadí'!$I44="40 až 49",'Absolutní pořadí'!$J44="muž"),'Absolutní pořadí'!D44,"")</f>
        <v>0</v>
      </c>
      <c r="E45" s="44">
        <f>IF(AND('Absolutní pořadí'!$I44="40 až 49",'Absolutní pořadí'!$J44="muž"),'Absolutní pořadí'!E44,"")</f>
        <v>0</v>
      </c>
      <c r="F45" s="13">
        <f>IF(AND('Absolutní pořadí'!$I44="40 až 49",'Absolutní pořadí'!$J44="muž"),'Absolutní pořadí'!F44,"")</f>
        <v>0</v>
      </c>
      <c r="G45" s="56">
        <f>IF(AND('Absolutní pořadí'!$I44="40 až 49",'Absolutní pořadí'!$J44="muž"),'Absolutní pořadí'!G44,"")</f>
        <v>0</v>
      </c>
      <c r="H45" s="30">
        <f>IF(AND('Absolutní pořadí'!$I44="40 až 49",'Absolutní pořadí'!$J44="muž"),'Absolutní pořadí'!H44,"")</f>
        <v>0</v>
      </c>
    </row>
    <row r="46" spans="1:8" ht="15">
      <c r="A46" s="13">
        <v>40</v>
      </c>
      <c r="B46" s="13">
        <f>IF(AND('Absolutní pořadí'!$I45="40 až 49",'Absolutní pořadí'!$J45="muž"),'Absolutní pořadí'!B45,"")</f>
        <v>0</v>
      </c>
      <c r="C46" s="56">
        <f>IF(AND('Absolutní pořadí'!$I45="40 až 49",'Absolutní pořadí'!$J45="muž"),'Absolutní pořadí'!C45,"")</f>
        <v>0</v>
      </c>
      <c r="D46" s="44">
        <f>IF(AND('Absolutní pořadí'!$I45="40 až 49",'Absolutní pořadí'!$J45="muž"),'Absolutní pořadí'!D45,"")</f>
        <v>0</v>
      </c>
      <c r="E46" s="44">
        <f>IF(AND('Absolutní pořadí'!$I45="40 až 49",'Absolutní pořadí'!$J45="muž"),'Absolutní pořadí'!E45,"")</f>
        <v>0</v>
      </c>
      <c r="F46" s="13">
        <f>IF(AND('Absolutní pořadí'!$I45="40 až 49",'Absolutní pořadí'!$J45="muž"),'Absolutní pořadí'!F45,"")</f>
        <v>0</v>
      </c>
      <c r="G46" s="56">
        <f>IF(AND('Absolutní pořadí'!$I45="40 až 49",'Absolutní pořadí'!$J45="muž"),'Absolutní pořadí'!G45,"")</f>
        <v>0</v>
      </c>
      <c r="H46" s="30">
        <f>IF(AND('Absolutní pořadí'!$I45="40 až 49",'Absolutní pořadí'!$J45="muž"),'Absolutní pořadí'!H45,"")</f>
        <v>0</v>
      </c>
    </row>
    <row r="47" spans="1:8" ht="15">
      <c r="A47" s="13">
        <v>41</v>
      </c>
      <c r="B47" s="13">
        <f>IF(AND('Absolutní pořadí'!$I46="40 až 49",'Absolutní pořadí'!$J46="muž"),'Absolutní pořadí'!B46,"")</f>
        <v>0</v>
      </c>
      <c r="C47" s="56">
        <f>IF(AND('Absolutní pořadí'!$I46="40 až 49",'Absolutní pořadí'!$J46="muž"),'Absolutní pořadí'!C46,"")</f>
        <v>0</v>
      </c>
      <c r="D47" s="44">
        <f>IF(AND('Absolutní pořadí'!$I46="40 až 49",'Absolutní pořadí'!$J46="muž"),'Absolutní pořadí'!D46,"")</f>
        <v>0</v>
      </c>
      <c r="E47" s="44">
        <f>IF(AND('Absolutní pořadí'!$I46="40 až 49",'Absolutní pořadí'!$J46="muž"),'Absolutní pořadí'!E46,"")</f>
        <v>0</v>
      </c>
      <c r="F47" s="13">
        <f>IF(AND('Absolutní pořadí'!$I46="40 až 49",'Absolutní pořadí'!$J46="muž"),'Absolutní pořadí'!F46,"")</f>
        <v>0</v>
      </c>
      <c r="G47" s="56">
        <f>IF(AND('Absolutní pořadí'!$I46="40 až 49",'Absolutní pořadí'!$J46="muž"),'Absolutní pořadí'!G46,"")</f>
        <v>0</v>
      </c>
      <c r="H47" s="30">
        <f>IF(AND('Absolutní pořadí'!$I46="40 až 49",'Absolutní pořadí'!$J46="muž"),'Absolutní pořadí'!H46,"")</f>
        <v>0</v>
      </c>
    </row>
    <row r="48" spans="1:8" ht="15">
      <c r="A48" s="13">
        <v>42</v>
      </c>
      <c r="B48" s="13">
        <f>IF(AND('Absolutní pořadí'!$I47="40 až 49",'Absolutní pořadí'!$J47="muž"),'Absolutní pořadí'!B47,"")</f>
        <v>0</v>
      </c>
      <c r="C48" s="56">
        <f>IF(AND('Absolutní pořadí'!$I47="40 až 49",'Absolutní pořadí'!$J47="muž"),'Absolutní pořadí'!C47,"")</f>
        <v>0</v>
      </c>
      <c r="D48" s="44">
        <f>IF(AND('Absolutní pořadí'!$I47="40 až 49",'Absolutní pořadí'!$J47="muž"),'Absolutní pořadí'!D47,"")</f>
        <v>0</v>
      </c>
      <c r="E48" s="44">
        <f>IF(AND('Absolutní pořadí'!$I47="40 až 49",'Absolutní pořadí'!$J47="muž"),'Absolutní pořadí'!E47,"")</f>
        <v>0</v>
      </c>
      <c r="F48" s="13">
        <f>IF(AND('Absolutní pořadí'!$I47="40 až 49",'Absolutní pořadí'!$J47="muž"),'Absolutní pořadí'!F47,"")</f>
        <v>0</v>
      </c>
      <c r="G48" s="56">
        <f>IF(AND('Absolutní pořadí'!$I47="40 až 49",'Absolutní pořadí'!$J47="muž"),'Absolutní pořadí'!G47,"")</f>
        <v>0</v>
      </c>
      <c r="H48" s="30">
        <f>IF(AND('Absolutní pořadí'!$I47="40 až 49",'Absolutní pořadí'!$J47="muž"),'Absolutní pořadí'!H47,"")</f>
        <v>0</v>
      </c>
    </row>
    <row r="49" spans="1:8" ht="14.25">
      <c r="A49" s="13">
        <v>43</v>
      </c>
      <c r="B49" s="13">
        <f>IF(AND('Absolutní pořadí'!$I48="40 až 49",'Absolutní pořadí'!$J48="muž"),'Absolutní pořadí'!B48,"")</f>
        <v>0</v>
      </c>
      <c r="C49" s="56">
        <f>IF(AND('Absolutní pořadí'!$I48="40 až 49",'Absolutní pořadí'!$J48="muž"),'Absolutní pořadí'!C48,"")</f>
        <v>0</v>
      </c>
      <c r="D49" s="44">
        <f>IF(AND('Absolutní pořadí'!$I48="40 až 49",'Absolutní pořadí'!$J48="muž"),'Absolutní pořadí'!D48,"")</f>
        <v>0</v>
      </c>
      <c r="E49" s="44">
        <f>IF(AND('Absolutní pořadí'!$I48="40 až 49",'Absolutní pořadí'!$J48="muž"),'Absolutní pořadí'!E48,"")</f>
        <v>0</v>
      </c>
      <c r="F49" s="13">
        <f>IF(AND('Absolutní pořadí'!$I48="40 až 49",'Absolutní pořadí'!$J48="muž"),'Absolutní pořadí'!F48,"")</f>
        <v>0</v>
      </c>
      <c r="G49" s="56">
        <f>IF(AND('Absolutní pořadí'!$I48="40 až 49",'Absolutní pořadí'!$J48="muž"),'Absolutní pořadí'!G48,"")</f>
        <v>0</v>
      </c>
      <c r="H49" s="44">
        <f>IF(AND('Absolutní pořadí'!$I48="40 až 49",'Absolutní pořadí'!$J48="muž"),'Absolutní pořadí'!H48,"")</f>
        <v>0</v>
      </c>
    </row>
    <row r="50" spans="1:8" ht="14.25">
      <c r="A50" s="13">
        <v>44</v>
      </c>
      <c r="B50" s="13" t="e">
        <f>IF(AND('Absolutní pořadí'!$I49="40 až 49",'Absolutní pořadí'!$J49="muž"),'Absolutní pořadí'!B49,"")</f>
        <v>#N/A</v>
      </c>
      <c r="C50" s="56" t="e">
        <f>IF(AND('Absolutní pořadí'!$I49="40 až 49",'Absolutní pořadí'!$J49="muž"),'Absolutní pořadí'!C49,"")</f>
        <v>#N/A</v>
      </c>
      <c r="D50" s="44" t="e">
        <f>IF(AND('Absolutní pořadí'!$I49="40 až 49",'Absolutní pořadí'!$J49="muž"),'Absolutní pořadí'!D49,"")</f>
        <v>#N/A</v>
      </c>
      <c r="E50" s="44" t="e">
        <f>IF(AND('Absolutní pořadí'!$I49="40 až 49",'Absolutní pořadí'!$J49="muž"),'Absolutní pořadí'!E49,"")</f>
        <v>#N/A</v>
      </c>
      <c r="F50" s="13" t="e">
        <f>IF(AND('Absolutní pořadí'!$I49="40 až 49",'Absolutní pořadí'!$J49="muž"),'Absolutní pořadí'!F49,"")</f>
        <v>#N/A</v>
      </c>
      <c r="G50" s="56" t="e">
        <f>IF(AND('Absolutní pořadí'!$I49="40 až 49",'Absolutní pořadí'!$J49="muž"),'Absolutní pořadí'!G49,"")</f>
        <v>#N/A</v>
      </c>
      <c r="H50" s="44" t="e">
        <f>IF(AND('Absolutní pořadí'!$I49="40 až 49",'Absolutní pořadí'!$J49="muž"),'Absolutní pořadí'!H49,"")</f>
        <v>#N/A</v>
      </c>
    </row>
    <row r="51" spans="1:8" ht="14.25">
      <c r="A51" s="13">
        <v>45</v>
      </c>
      <c r="B51" s="13" t="e">
        <f>IF(AND('Absolutní pořadí'!$I50="40 až 49",'Absolutní pořadí'!$J50="muž"),'Absolutní pořadí'!B50,"")</f>
        <v>#N/A</v>
      </c>
      <c r="C51" s="56" t="e">
        <f>IF(AND('Absolutní pořadí'!$I50="40 až 49",'Absolutní pořadí'!$J50="muž"),'Absolutní pořadí'!C50,"")</f>
        <v>#N/A</v>
      </c>
      <c r="D51" s="44" t="e">
        <f>IF(AND('Absolutní pořadí'!$I50="40 až 49",'Absolutní pořadí'!$J50="muž"),'Absolutní pořadí'!D50,"")</f>
        <v>#N/A</v>
      </c>
      <c r="E51" s="44" t="e">
        <f>IF(AND('Absolutní pořadí'!$I50="40 až 49",'Absolutní pořadí'!$J50="muž"),'Absolutní pořadí'!E50,"")</f>
        <v>#N/A</v>
      </c>
      <c r="F51" s="13" t="e">
        <f>IF(AND('Absolutní pořadí'!$I50="40 až 49",'Absolutní pořadí'!$J50="muž"),'Absolutní pořadí'!F50,"")</f>
        <v>#N/A</v>
      </c>
      <c r="G51" s="56" t="e">
        <f>IF(AND('Absolutní pořadí'!$I50="40 až 49",'Absolutní pořadí'!$J50="muž"),'Absolutní pořadí'!G50,"")</f>
        <v>#N/A</v>
      </c>
      <c r="H51" s="44" t="e">
        <f>IF(AND('Absolutní pořadí'!$I50="40 až 49",'Absolutní pořadí'!$J50="muž"),'Absolutní pořadí'!H50,"")</f>
        <v>#N/A</v>
      </c>
    </row>
    <row r="52" spans="1:8" ht="14.25">
      <c r="A52" s="13">
        <v>46</v>
      </c>
      <c r="B52" s="13" t="e">
        <f>IF(AND('Absolutní pořadí'!$I51="40 až 49",'Absolutní pořadí'!$J51="muž"),'Absolutní pořadí'!B51,"")</f>
        <v>#N/A</v>
      </c>
      <c r="C52" s="56" t="e">
        <f>IF(AND('Absolutní pořadí'!$I51="40 až 49",'Absolutní pořadí'!$J51="muž"),'Absolutní pořadí'!C51,"")</f>
        <v>#N/A</v>
      </c>
      <c r="D52" s="44" t="e">
        <f>IF(AND('Absolutní pořadí'!$I51="40 až 49",'Absolutní pořadí'!$J51="muž"),'Absolutní pořadí'!D51,"")</f>
        <v>#N/A</v>
      </c>
      <c r="E52" s="44" t="e">
        <f>IF(AND('Absolutní pořadí'!$I51="40 až 49",'Absolutní pořadí'!$J51="muž"),'Absolutní pořadí'!E51,"")</f>
        <v>#N/A</v>
      </c>
      <c r="F52" s="13" t="e">
        <f>IF(AND('Absolutní pořadí'!$I51="40 až 49",'Absolutní pořadí'!$J51="muž"),'Absolutní pořadí'!F51,"")</f>
        <v>#N/A</v>
      </c>
      <c r="G52" s="56" t="e">
        <f>IF(AND('Absolutní pořadí'!$I51="40 až 49",'Absolutní pořadí'!$J51="muž"),'Absolutní pořadí'!G51,"")</f>
        <v>#N/A</v>
      </c>
      <c r="H52" s="44" t="e">
        <f>IF(AND('Absolutní pořadí'!$I51="40 až 49",'Absolutní pořadí'!$J51="muž"),'Absolutní pořadí'!H51,"")</f>
        <v>#N/A</v>
      </c>
    </row>
    <row r="53" spans="1:8" ht="14.25">
      <c r="A53" s="13">
        <v>47</v>
      </c>
      <c r="B53" s="13" t="e">
        <f>IF(AND('Absolutní pořadí'!$I52="40 až 49",'Absolutní pořadí'!$J52="muž"),'Absolutní pořadí'!B52,"")</f>
        <v>#N/A</v>
      </c>
      <c r="C53" s="56" t="e">
        <f>IF(AND('Absolutní pořadí'!$I52="40 až 49",'Absolutní pořadí'!$J52="muž"),'Absolutní pořadí'!C52,"")</f>
        <v>#N/A</v>
      </c>
      <c r="D53" s="44" t="e">
        <f>IF(AND('Absolutní pořadí'!$I52="40 až 49",'Absolutní pořadí'!$J52="muž"),'Absolutní pořadí'!D52,"")</f>
        <v>#N/A</v>
      </c>
      <c r="E53" s="44" t="e">
        <f>IF(AND('Absolutní pořadí'!$I52="40 až 49",'Absolutní pořadí'!$J52="muž"),'Absolutní pořadí'!E52,"")</f>
        <v>#N/A</v>
      </c>
      <c r="F53" s="13" t="e">
        <f>IF(AND('Absolutní pořadí'!$I52="40 až 49",'Absolutní pořadí'!$J52="muž"),'Absolutní pořadí'!F52,"")</f>
        <v>#N/A</v>
      </c>
      <c r="G53" s="56" t="e">
        <f>IF(AND('Absolutní pořadí'!$I52="40 až 49",'Absolutní pořadí'!$J52="muž"),'Absolutní pořadí'!G52,"")</f>
        <v>#N/A</v>
      </c>
      <c r="H53" s="44" t="e">
        <f>IF(AND('Absolutní pořadí'!$I52="40 až 49",'Absolutní pořadí'!$J52="muž"),'Absolutní pořadí'!H52,"")</f>
        <v>#N/A</v>
      </c>
    </row>
    <row r="54" spans="1:8" ht="14.25">
      <c r="A54" s="8">
        <v>48</v>
      </c>
      <c r="B54" s="13" t="e">
        <f>IF(AND('Absolutní pořadí'!$I53="40 až 49",'Absolutní pořadí'!$J53="muž"),'Absolutní pořadí'!B53,"")</f>
        <v>#N/A</v>
      </c>
      <c r="C54" s="56" t="e">
        <f>IF(AND('Absolutní pořadí'!$I53="40 až 49",'Absolutní pořadí'!$J53="muž"),'Absolutní pořadí'!C53,"")</f>
        <v>#N/A</v>
      </c>
      <c r="D54" s="44" t="e">
        <f>IF(AND('Absolutní pořadí'!$I53="40 až 49",'Absolutní pořadí'!$J53="muž"),'Absolutní pořadí'!D53,"")</f>
        <v>#N/A</v>
      </c>
      <c r="E54" s="44" t="e">
        <f>IF(AND('Absolutní pořadí'!$I53="40 až 49",'Absolutní pořadí'!$J53="muž"),'Absolutní pořadí'!E53,"")</f>
        <v>#N/A</v>
      </c>
      <c r="F54" s="13" t="e">
        <f>IF(AND('Absolutní pořadí'!$I53="40 až 49",'Absolutní pořadí'!$J53="muž"),'Absolutní pořadí'!F53,"")</f>
        <v>#N/A</v>
      </c>
      <c r="G54" s="56" t="e">
        <f>IF(AND('Absolutní pořadí'!$I53="40 až 49",'Absolutní pořadí'!$J53="muž"),'Absolutní pořadí'!G53,"")</f>
        <v>#N/A</v>
      </c>
      <c r="H54" s="44" t="e">
        <f>IF(AND('Absolutní pořadí'!$I53="40 až 49",'Absolutní pořadí'!$J53="muž"),'Absolutní pořadí'!H53,"")</f>
        <v>#N/A</v>
      </c>
    </row>
    <row r="55" spans="1:8" ht="14.25">
      <c r="A55" s="8">
        <v>49</v>
      </c>
      <c r="B55" s="13" t="e">
        <f>IF(AND('Absolutní pořadí'!$I54="40 až 49",'Absolutní pořadí'!$J54="muž"),'Absolutní pořadí'!B54,"")</f>
        <v>#N/A</v>
      </c>
      <c r="C55" s="56" t="e">
        <f>IF(AND('Absolutní pořadí'!$I54="40 až 49",'Absolutní pořadí'!$J54="muž"),'Absolutní pořadí'!C54,"")</f>
        <v>#N/A</v>
      </c>
      <c r="D55" s="44" t="e">
        <f>IF(AND('Absolutní pořadí'!$I54="40 až 49",'Absolutní pořadí'!$J54="muž"),'Absolutní pořadí'!D54,"")</f>
        <v>#N/A</v>
      </c>
      <c r="E55" s="44" t="e">
        <f>IF(AND('Absolutní pořadí'!$I54="40 až 49",'Absolutní pořadí'!$J54="muž"),'Absolutní pořadí'!E54,"")</f>
        <v>#N/A</v>
      </c>
      <c r="F55" s="13" t="e">
        <f>IF(AND('Absolutní pořadí'!$I54="40 až 49",'Absolutní pořadí'!$J54="muž"),'Absolutní pořadí'!F54,"")</f>
        <v>#N/A</v>
      </c>
      <c r="G55" s="56" t="e">
        <f>IF(AND('Absolutní pořadí'!$I54="40 až 49",'Absolutní pořadí'!$J54="muž"),'Absolutní pořadí'!G54,"")</f>
        <v>#N/A</v>
      </c>
      <c r="H55" s="44" t="e">
        <f>IF(AND('Absolutní pořadí'!$I54="40 až 49",'Absolutní pořadí'!$J54="muž"),'Absolutní pořadí'!H54,"")</f>
        <v>#N/A</v>
      </c>
    </row>
    <row r="56" spans="1:8" ht="14.25">
      <c r="A56" s="8">
        <v>50</v>
      </c>
      <c r="B56" s="13" t="e">
        <f>IF(AND('Absolutní pořadí'!$I55="40 až 49",'Absolutní pořadí'!$J55="muž"),'Absolutní pořadí'!B55,"")</f>
        <v>#N/A</v>
      </c>
      <c r="C56" s="56" t="e">
        <f>IF(AND('Absolutní pořadí'!$I55="40 až 49",'Absolutní pořadí'!$J55="muž"),'Absolutní pořadí'!C55,"")</f>
        <v>#N/A</v>
      </c>
      <c r="D56" s="44" t="e">
        <f>IF(AND('Absolutní pořadí'!$I55="40 až 49",'Absolutní pořadí'!$J55="muž"),'Absolutní pořadí'!D55,"")</f>
        <v>#N/A</v>
      </c>
      <c r="E56" s="44" t="e">
        <f>IF(AND('Absolutní pořadí'!$I55="40 až 49",'Absolutní pořadí'!$J55="muž"),'Absolutní pořadí'!E55,"")</f>
        <v>#N/A</v>
      </c>
      <c r="F56" s="13" t="e">
        <f>IF(AND('Absolutní pořadí'!$I55="40 až 49",'Absolutní pořadí'!$J55="muž"),'Absolutní pořadí'!F55,"")</f>
        <v>#N/A</v>
      </c>
      <c r="G56" s="56" t="e">
        <f>IF(AND('Absolutní pořadí'!$I55="40 až 49",'Absolutní pořadí'!$J55="muž"),'Absolutní pořadí'!G55,"")</f>
        <v>#N/A</v>
      </c>
      <c r="H56" s="44" t="e">
        <f>IF(AND('Absolutní pořadí'!$I55="40 až 49",'Absolutní pořadí'!$J55="muž"),'Absolutní pořadí'!H55,"")</f>
        <v>#N/A</v>
      </c>
    </row>
    <row r="57" spans="1:8" ht="14.25">
      <c r="A57" s="8">
        <v>51</v>
      </c>
      <c r="B57" s="13" t="e">
        <f>IF(AND('Absolutní pořadí'!$I56="40 až 49",'Absolutní pořadí'!$J56="muž"),'Absolutní pořadí'!B56,"")</f>
        <v>#N/A</v>
      </c>
      <c r="C57" s="56" t="e">
        <f>IF(AND('Absolutní pořadí'!$I56="40 až 49",'Absolutní pořadí'!$J56="muž"),'Absolutní pořadí'!C56,"")</f>
        <v>#N/A</v>
      </c>
      <c r="D57" s="44" t="e">
        <f>IF(AND('Absolutní pořadí'!$I56="40 až 49",'Absolutní pořadí'!$J56="muž"),'Absolutní pořadí'!D56,"")</f>
        <v>#N/A</v>
      </c>
      <c r="E57" s="44" t="e">
        <f>IF(AND('Absolutní pořadí'!$I56="40 až 49",'Absolutní pořadí'!$J56="muž"),'Absolutní pořadí'!E56,"")</f>
        <v>#N/A</v>
      </c>
      <c r="F57" s="13" t="e">
        <f>IF(AND('Absolutní pořadí'!$I56="40 až 49",'Absolutní pořadí'!$J56="muž"),'Absolutní pořadí'!F56,"")</f>
        <v>#N/A</v>
      </c>
      <c r="G57" s="56" t="e">
        <f>IF(AND('Absolutní pořadí'!$I56="40 až 49",'Absolutní pořadí'!$J56="muž"),'Absolutní pořadí'!G56,"")</f>
        <v>#N/A</v>
      </c>
      <c r="H57" s="44" t="e">
        <f>IF(AND('Absolutní pořadí'!$I56="40 až 49",'Absolutní pořadí'!$J56="muž"),'Absolutní pořadí'!H56,"")</f>
        <v>#N/A</v>
      </c>
    </row>
    <row r="58" spans="1:8" ht="14.25">
      <c r="A58" s="8">
        <v>52</v>
      </c>
      <c r="B58" s="13" t="e">
        <f>IF(AND('Absolutní pořadí'!$I57="40 až 49",'Absolutní pořadí'!$J57="muž"),'Absolutní pořadí'!B57,"")</f>
        <v>#N/A</v>
      </c>
      <c r="C58" s="56" t="e">
        <f>IF(AND('Absolutní pořadí'!$I57="40 až 49",'Absolutní pořadí'!$J57="muž"),'Absolutní pořadí'!C57,"")</f>
        <v>#N/A</v>
      </c>
      <c r="D58" s="44" t="e">
        <f>IF(AND('Absolutní pořadí'!$I57="40 až 49",'Absolutní pořadí'!$J57="muž"),'Absolutní pořadí'!D57,"")</f>
        <v>#N/A</v>
      </c>
      <c r="E58" s="44" t="e">
        <f>IF(AND('Absolutní pořadí'!$I57="40 až 49",'Absolutní pořadí'!$J57="muž"),'Absolutní pořadí'!E57,"")</f>
        <v>#N/A</v>
      </c>
      <c r="F58" s="13" t="e">
        <f>IF(AND('Absolutní pořadí'!$I57="40 až 49",'Absolutní pořadí'!$J57="muž"),'Absolutní pořadí'!F57,"")</f>
        <v>#N/A</v>
      </c>
      <c r="G58" s="56" t="e">
        <f>IF(AND('Absolutní pořadí'!$I57="40 až 49",'Absolutní pořadí'!$J57="muž"),'Absolutní pořadí'!G57,"")</f>
        <v>#N/A</v>
      </c>
      <c r="H58" s="44" t="e">
        <f>IF(AND('Absolutní pořadí'!$I57="40 až 49",'Absolutní pořadí'!$J57="muž"),'Absolutní pořadí'!H57,"")</f>
        <v>#N/A</v>
      </c>
    </row>
    <row r="59" spans="1:8" ht="14.25">
      <c r="A59" s="8">
        <v>53</v>
      </c>
      <c r="B59" s="13" t="e">
        <f>IF(AND('Absolutní pořadí'!$I58="40 až 49",'Absolutní pořadí'!$J58="muž"),'Absolutní pořadí'!B58,"")</f>
        <v>#N/A</v>
      </c>
      <c r="C59" s="56" t="e">
        <f>IF(AND('Absolutní pořadí'!$I58="40 až 49",'Absolutní pořadí'!$J58="muž"),'Absolutní pořadí'!C58,"")</f>
        <v>#N/A</v>
      </c>
      <c r="D59" s="44" t="e">
        <f>IF(AND('Absolutní pořadí'!$I58="40 až 49",'Absolutní pořadí'!$J58="muž"),'Absolutní pořadí'!D58,"")</f>
        <v>#N/A</v>
      </c>
      <c r="E59" s="44" t="e">
        <f>IF(AND('Absolutní pořadí'!$I58="40 až 49",'Absolutní pořadí'!$J58="muž"),'Absolutní pořadí'!E58,"")</f>
        <v>#N/A</v>
      </c>
      <c r="F59" s="13" t="e">
        <f>IF(AND('Absolutní pořadí'!$I58="40 až 49",'Absolutní pořadí'!$J58="muž"),'Absolutní pořadí'!F58,"")</f>
        <v>#N/A</v>
      </c>
      <c r="G59" s="56" t="e">
        <f>IF(AND('Absolutní pořadí'!$I58="40 až 49",'Absolutní pořadí'!$J58="muž"),'Absolutní pořadí'!G58,"")</f>
        <v>#N/A</v>
      </c>
      <c r="H59" s="44" t="e">
        <f>IF(AND('Absolutní pořadí'!$I58="40 až 49",'Absolutní pořadí'!$J58="muž"),'Absolutní pořadí'!H58,"")</f>
        <v>#N/A</v>
      </c>
    </row>
    <row r="60" spans="1:8" ht="14.25">
      <c r="A60" s="8">
        <v>54</v>
      </c>
      <c r="B60" s="13" t="e">
        <f>IF(AND('Absolutní pořadí'!$I59="40 až 49",'Absolutní pořadí'!$J59="muž"),'Absolutní pořadí'!B59,"")</f>
        <v>#N/A</v>
      </c>
      <c r="C60" s="56" t="e">
        <f>IF(AND('Absolutní pořadí'!$I59="40 až 49",'Absolutní pořadí'!$J59="muž"),'Absolutní pořadí'!C59,"")</f>
        <v>#N/A</v>
      </c>
      <c r="D60" s="44" t="e">
        <f>IF(AND('Absolutní pořadí'!$I59="40 až 49",'Absolutní pořadí'!$J59="muž"),'Absolutní pořadí'!D59,"")</f>
        <v>#N/A</v>
      </c>
      <c r="E60" s="44" t="e">
        <f>IF(AND('Absolutní pořadí'!$I59="40 až 49",'Absolutní pořadí'!$J59="muž"),'Absolutní pořadí'!E59,"")</f>
        <v>#N/A</v>
      </c>
      <c r="F60" s="13" t="e">
        <f>IF(AND('Absolutní pořadí'!$I59="40 až 49",'Absolutní pořadí'!$J59="muž"),'Absolutní pořadí'!F59,"")</f>
        <v>#N/A</v>
      </c>
      <c r="G60" s="56" t="e">
        <f>IF(AND('Absolutní pořadí'!$I59="40 až 49",'Absolutní pořadí'!$J59="muž"),'Absolutní pořadí'!G59,"")</f>
        <v>#N/A</v>
      </c>
      <c r="H60" s="44" t="e">
        <f>IF(AND('Absolutní pořadí'!$I59="40 až 49",'Absolutní pořadí'!$J59="muž"),'Absolutní pořadí'!H59,"")</f>
        <v>#N/A</v>
      </c>
    </row>
    <row r="61" spans="1:8" ht="14.25">
      <c r="A61" s="8">
        <v>55</v>
      </c>
      <c r="B61" s="13" t="e">
        <f>IF(AND('Absolutní pořadí'!$I60="40 až 49",'Absolutní pořadí'!$J60="muž"),'Absolutní pořadí'!B60,"")</f>
        <v>#N/A</v>
      </c>
      <c r="C61" s="56" t="e">
        <f>IF(AND('Absolutní pořadí'!$I60="40 až 49",'Absolutní pořadí'!$J60="muž"),'Absolutní pořadí'!C60,"")</f>
        <v>#N/A</v>
      </c>
      <c r="D61" s="44" t="e">
        <f>IF(AND('Absolutní pořadí'!$I60="40 až 49",'Absolutní pořadí'!$J60="muž"),'Absolutní pořadí'!D60,"")</f>
        <v>#N/A</v>
      </c>
      <c r="E61" s="44" t="e">
        <f>IF(AND('Absolutní pořadí'!$I60="40 až 49",'Absolutní pořadí'!$J60="muž"),'Absolutní pořadí'!E60,"")</f>
        <v>#N/A</v>
      </c>
      <c r="F61" s="13" t="e">
        <f>IF(AND('Absolutní pořadí'!$I60="40 až 49",'Absolutní pořadí'!$J60="muž"),'Absolutní pořadí'!F60,"")</f>
        <v>#N/A</v>
      </c>
      <c r="G61" s="56" t="e">
        <f>IF(AND('Absolutní pořadí'!$I60="40 až 49",'Absolutní pořadí'!$J60="muž"),'Absolutní pořadí'!G60,"")</f>
        <v>#N/A</v>
      </c>
      <c r="H61" s="44" t="e">
        <f>IF(AND('Absolutní pořadí'!$I60="40 až 49",'Absolutní pořadí'!$J60="muž"),'Absolutní pořadí'!H60,"")</f>
        <v>#N/A</v>
      </c>
    </row>
    <row r="62" spans="1:8" ht="14.25">
      <c r="A62" s="8">
        <v>56</v>
      </c>
      <c r="B62" s="13" t="e">
        <f>IF(AND('Absolutní pořadí'!$I61="40 až 49",'Absolutní pořadí'!$J61="muž"),'Absolutní pořadí'!B61,"")</f>
        <v>#N/A</v>
      </c>
      <c r="C62" s="56" t="e">
        <f>IF(AND('Absolutní pořadí'!$I61="40 až 49",'Absolutní pořadí'!$J61="muž"),'Absolutní pořadí'!C61,"")</f>
        <v>#N/A</v>
      </c>
      <c r="D62" s="44" t="e">
        <f>IF(AND('Absolutní pořadí'!$I61="40 až 49",'Absolutní pořadí'!$J61="muž"),'Absolutní pořadí'!D61,"")</f>
        <v>#N/A</v>
      </c>
      <c r="E62" s="44" t="e">
        <f>IF(AND('Absolutní pořadí'!$I61="40 až 49",'Absolutní pořadí'!$J61="muž"),'Absolutní pořadí'!E61,"")</f>
        <v>#N/A</v>
      </c>
      <c r="F62" s="13" t="e">
        <f>IF(AND('Absolutní pořadí'!$I61="40 až 49",'Absolutní pořadí'!$J61="muž"),'Absolutní pořadí'!F61,"")</f>
        <v>#N/A</v>
      </c>
      <c r="G62" s="56" t="e">
        <f>IF(AND('Absolutní pořadí'!$I61="40 až 49",'Absolutní pořadí'!$J61="muž"),'Absolutní pořadí'!G61,"")</f>
        <v>#N/A</v>
      </c>
      <c r="H62" s="44" t="e">
        <f>IF(AND('Absolutní pořadí'!$I61="40 až 49",'Absolutní pořadí'!$J61="muž"),'Absolutní pořadí'!H61,"")</f>
        <v>#N/A</v>
      </c>
    </row>
    <row r="63" spans="1:8" ht="14.25">
      <c r="A63" s="8">
        <v>57</v>
      </c>
      <c r="B63" s="13" t="e">
        <f>IF(AND('Absolutní pořadí'!$I62="40 až 49",'Absolutní pořadí'!$J62="muž"),'Absolutní pořadí'!B62,"")</f>
        <v>#N/A</v>
      </c>
      <c r="C63" s="56" t="e">
        <f>IF(AND('Absolutní pořadí'!$I62="40 až 49",'Absolutní pořadí'!$J62="muž"),'Absolutní pořadí'!C62,"")</f>
        <v>#N/A</v>
      </c>
      <c r="D63" s="44" t="e">
        <f>IF(AND('Absolutní pořadí'!$I62="40 až 49",'Absolutní pořadí'!$J62="muž"),'Absolutní pořadí'!D62,"")</f>
        <v>#N/A</v>
      </c>
      <c r="E63" s="44" t="e">
        <f>IF(AND('Absolutní pořadí'!$I62="40 až 49",'Absolutní pořadí'!$J62="muž"),'Absolutní pořadí'!E62,"")</f>
        <v>#N/A</v>
      </c>
      <c r="F63" s="13" t="e">
        <f>IF(AND('Absolutní pořadí'!$I62="40 až 49",'Absolutní pořadí'!$J62="muž"),'Absolutní pořadí'!F62,"")</f>
        <v>#N/A</v>
      </c>
      <c r="G63" s="56" t="e">
        <f>IF(AND('Absolutní pořadí'!$I62="40 až 49",'Absolutní pořadí'!$J62="muž"),'Absolutní pořadí'!G62,"")</f>
        <v>#N/A</v>
      </c>
      <c r="H63" s="44" t="e">
        <f>IF(AND('Absolutní pořadí'!$I62="40 až 49",'Absolutní pořadí'!$J62="muž"),'Absolutní pořadí'!H62,"")</f>
        <v>#N/A</v>
      </c>
    </row>
    <row r="64" spans="1:8" ht="14.25">
      <c r="A64" s="8">
        <v>58</v>
      </c>
      <c r="B64" s="13" t="e">
        <f>IF(AND('Absolutní pořadí'!$I63="40 až 49",'Absolutní pořadí'!$J63="muž"),'Absolutní pořadí'!B63,"")</f>
        <v>#N/A</v>
      </c>
      <c r="C64" s="56" t="e">
        <f>IF(AND('Absolutní pořadí'!$I63="40 až 49",'Absolutní pořadí'!$J63="muž"),'Absolutní pořadí'!C63,"")</f>
        <v>#N/A</v>
      </c>
      <c r="D64" s="44" t="e">
        <f>IF(AND('Absolutní pořadí'!$I63="40 až 49",'Absolutní pořadí'!$J63="muž"),'Absolutní pořadí'!D63,"")</f>
        <v>#N/A</v>
      </c>
      <c r="E64" s="44" t="e">
        <f>IF(AND('Absolutní pořadí'!$I63="40 až 49",'Absolutní pořadí'!$J63="muž"),'Absolutní pořadí'!E63,"")</f>
        <v>#N/A</v>
      </c>
      <c r="F64" s="13" t="e">
        <f>IF(AND('Absolutní pořadí'!$I63="40 až 49",'Absolutní pořadí'!$J63="muž"),'Absolutní pořadí'!F63,"")</f>
        <v>#N/A</v>
      </c>
      <c r="G64" s="56" t="e">
        <f>IF(AND('Absolutní pořadí'!$I63="40 až 49",'Absolutní pořadí'!$J63="muž"),'Absolutní pořadí'!G63,"")</f>
        <v>#N/A</v>
      </c>
      <c r="H64" s="44" t="e">
        <f>IF(AND('Absolutní pořadí'!$I63="40 až 49",'Absolutní pořadí'!$J63="muž"),'Absolutní pořadí'!H63,"")</f>
        <v>#N/A</v>
      </c>
    </row>
    <row r="65" spans="1:8" ht="14.25">
      <c r="A65" s="8">
        <v>59</v>
      </c>
      <c r="B65" s="13" t="e">
        <f>IF(AND('Absolutní pořadí'!$I64="40 až 49",'Absolutní pořadí'!$J64="muž"),'Absolutní pořadí'!B64,"")</f>
        <v>#N/A</v>
      </c>
      <c r="C65" s="56" t="e">
        <f>IF(AND('Absolutní pořadí'!$I64="40 až 49",'Absolutní pořadí'!$J64="muž"),'Absolutní pořadí'!C64,"")</f>
        <v>#N/A</v>
      </c>
      <c r="D65" s="44" t="e">
        <f>IF(AND('Absolutní pořadí'!$I64="40 až 49",'Absolutní pořadí'!$J64="muž"),'Absolutní pořadí'!D64,"")</f>
        <v>#N/A</v>
      </c>
      <c r="E65" s="44" t="e">
        <f>IF(AND('Absolutní pořadí'!$I64="40 až 49",'Absolutní pořadí'!$J64="muž"),'Absolutní pořadí'!E64,"")</f>
        <v>#N/A</v>
      </c>
      <c r="F65" s="13" t="e">
        <f>IF(AND('Absolutní pořadí'!$I64="40 až 49",'Absolutní pořadí'!$J64="muž"),'Absolutní pořadí'!F64,"")</f>
        <v>#N/A</v>
      </c>
      <c r="G65" s="56" t="e">
        <f>IF(AND('Absolutní pořadí'!$I64="40 až 49",'Absolutní pořadí'!$J64="muž"),'Absolutní pořadí'!G64,"")</f>
        <v>#N/A</v>
      </c>
      <c r="H65" s="44" t="e">
        <f>IF(AND('Absolutní pořadí'!$I64="40 až 49",'Absolutní pořadí'!$J64="muž"),'Absolutní pořadí'!H64,"")</f>
        <v>#N/A</v>
      </c>
    </row>
    <row r="66" spans="1:8" ht="14.25">
      <c r="A66" s="8">
        <v>60</v>
      </c>
      <c r="B66" s="13" t="e">
        <f>IF(AND('Absolutní pořadí'!$I65="40 až 49",'Absolutní pořadí'!$J65="muž"),'Absolutní pořadí'!B65,"")</f>
        <v>#N/A</v>
      </c>
      <c r="C66" s="56" t="e">
        <f>IF(AND('Absolutní pořadí'!$I65="40 až 49",'Absolutní pořadí'!$J65="muž"),'Absolutní pořadí'!C65,"")</f>
        <v>#N/A</v>
      </c>
      <c r="D66" s="44" t="e">
        <f>IF(AND('Absolutní pořadí'!$I65="40 až 49",'Absolutní pořadí'!$J65="muž"),'Absolutní pořadí'!D65,"")</f>
        <v>#N/A</v>
      </c>
      <c r="E66" s="44" t="e">
        <f>IF(AND('Absolutní pořadí'!$I65="40 až 49",'Absolutní pořadí'!$J65="muž"),'Absolutní pořadí'!E65,"")</f>
        <v>#N/A</v>
      </c>
      <c r="F66" s="13" t="e">
        <f>IF(AND('Absolutní pořadí'!$I65="40 až 49",'Absolutní pořadí'!$J65="muž"),'Absolutní pořadí'!F65,"")</f>
        <v>#N/A</v>
      </c>
      <c r="G66" s="56" t="e">
        <f>IF(AND('Absolutní pořadí'!$I65="40 až 49",'Absolutní pořadí'!$J65="muž"),'Absolutní pořadí'!G65,"")</f>
        <v>#N/A</v>
      </c>
      <c r="H66" s="44" t="e">
        <f>IF(AND('Absolutní pořadí'!$I65="40 až 49",'Absolutní pořadí'!$J65="muž"),'Absolutní pořadí'!H65,"")</f>
        <v>#N/A</v>
      </c>
    </row>
    <row r="67" spans="1:8" ht="14.25">
      <c r="A67" s="8">
        <v>61</v>
      </c>
      <c r="B67" s="13" t="e">
        <f>IF(AND('Absolutní pořadí'!$I66="40 až 49",'Absolutní pořadí'!$J66="muž"),'Absolutní pořadí'!B66,"")</f>
        <v>#N/A</v>
      </c>
      <c r="C67" s="56" t="e">
        <f>IF(AND('Absolutní pořadí'!$I66="40 až 49",'Absolutní pořadí'!$J66="muž"),'Absolutní pořadí'!C66,"")</f>
        <v>#N/A</v>
      </c>
      <c r="D67" s="44" t="e">
        <f>IF(AND('Absolutní pořadí'!$I66="40 až 49",'Absolutní pořadí'!$J66="muž"),'Absolutní pořadí'!D66,"")</f>
        <v>#N/A</v>
      </c>
      <c r="E67" s="44" t="e">
        <f>IF(AND('Absolutní pořadí'!$I66="40 až 49",'Absolutní pořadí'!$J66="muž"),'Absolutní pořadí'!E66,"")</f>
        <v>#N/A</v>
      </c>
      <c r="F67" s="13" t="e">
        <f>IF(AND('Absolutní pořadí'!$I66="40 až 49",'Absolutní pořadí'!$J66="muž"),'Absolutní pořadí'!F66,"")</f>
        <v>#N/A</v>
      </c>
      <c r="G67" s="56" t="e">
        <f>IF(AND('Absolutní pořadí'!$I66="40 až 49",'Absolutní pořadí'!$J66="muž"),'Absolutní pořadí'!G66,"")</f>
        <v>#N/A</v>
      </c>
      <c r="H67" s="44" t="e">
        <f>IF(AND('Absolutní pořadí'!$I66="40 až 49",'Absolutní pořadí'!$J66="muž"),'Absolutní pořadí'!H66,"")</f>
        <v>#N/A</v>
      </c>
    </row>
    <row r="68" spans="1:8" ht="14.25">
      <c r="A68" s="8">
        <v>62</v>
      </c>
      <c r="B68" s="13" t="e">
        <f>IF(AND('Absolutní pořadí'!$I67="40 až 49",'Absolutní pořadí'!$J67="muž"),'Absolutní pořadí'!B67,"")</f>
        <v>#N/A</v>
      </c>
      <c r="C68" s="56" t="e">
        <f>IF(AND('Absolutní pořadí'!$I67="40 až 49",'Absolutní pořadí'!$J67="muž"),'Absolutní pořadí'!C67,"")</f>
        <v>#N/A</v>
      </c>
      <c r="D68" s="44" t="e">
        <f>IF(AND('Absolutní pořadí'!$I67="40 až 49",'Absolutní pořadí'!$J67="muž"),'Absolutní pořadí'!D67,"")</f>
        <v>#N/A</v>
      </c>
      <c r="E68" s="44" t="e">
        <f>IF(AND('Absolutní pořadí'!$I67="40 až 49",'Absolutní pořadí'!$J67="muž"),'Absolutní pořadí'!E67,"")</f>
        <v>#N/A</v>
      </c>
      <c r="F68" s="13" t="e">
        <f>IF(AND('Absolutní pořadí'!$I67="40 až 49",'Absolutní pořadí'!$J67="muž"),'Absolutní pořadí'!F67,"")</f>
        <v>#N/A</v>
      </c>
      <c r="G68" s="56" t="e">
        <f>IF(AND('Absolutní pořadí'!$I67="40 až 49",'Absolutní pořadí'!$J67="muž"),'Absolutní pořadí'!G67,"")</f>
        <v>#N/A</v>
      </c>
      <c r="H68" s="44" t="e">
        <f>IF(AND('Absolutní pořadí'!$I67="40 až 49",'Absolutní pořadí'!$J67="muž"),'Absolutní pořadí'!H67,"")</f>
        <v>#N/A</v>
      </c>
    </row>
    <row r="69" spans="1:8" ht="14.25">
      <c r="A69" s="8">
        <v>63</v>
      </c>
      <c r="B69" s="13" t="e">
        <f>IF(AND('Absolutní pořadí'!$I68="40 až 49",'Absolutní pořadí'!$J68="muž"),'Absolutní pořadí'!B68,"")</f>
        <v>#N/A</v>
      </c>
      <c r="C69" s="56" t="e">
        <f>IF(AND('Absolutní pořadí'!$I68="40 až 49",'Absolutní pořadí'!$J68="muž"),'Absolutní pořadí'!C68,"")</f>
        <v>#N/A</v>
      </c>
      <c r="D69" s="44" t="e">
        <f>IF(AND('Absolutní pořadí'!$I68="40 až 49",'Absolutní pořadí'!$J68="muž"),'Absolutní pořadí'!D68,"")</f>
        <v>#N/A</v>
      </c>
      <c r="E69" s="44" t="e">
        <f>IF(AND('Absolutní pořadí'!$I68="40 až 49",'Absolutní pořadí'!$J68="muž"),'Absolutní pořadí'!E68,"")</f>
        <v>#N/A</v>
      </c>
      <c r="F69" s="13" t="e">
        <f>IF(AND('Absolutní pořadí'!$I68="40 až 49",'Absolutní pořadí'!$J68="muž"),'Absolutní pořadí'!F68,"")</f>
        <v>#N/A</v>
      </c>
      <c r="G69" s="56" t="e">
        <f>IF(AND('Absolutní pořadí'!$I68="40 až 49",'Absolutní pořadí'!$J68="muž"),'Absolutní pořadí'!G68,"")</f>
        <v>#N/A</v>
      </c>
      <c r="H69" s="44" t="e">
        <f>IF(AND('Absolutní pořadí'!$I68="40 až 49",'Absolutní pořadí'!$J68="muž"),'Absolutní pořadí'!H68,"")</f>
        <v>#N/A</v>
      </c>
    </row>
    <row r="70" spans="1:8" ht="14.25">
      <c r="A70" s="8">
        <v>64</v>
      </c>
      <c r="B70" s="13" t="e">
        <f>IF(AND('Absolutní pořadí'!$I69="40 až 49",'Absolutní pořadí'!$J69="muž"),'Absolutní pořadí'!B69,"")</f>
        <v>#N/A</v>
      </c>
      <c r="C70" s="56" t="e">
        <f>IF(AND('Absolutní pořadí'!$I69="40 až 49",'Absolutní pořadí'!$J69="muž"),'Absolutní pořadí'!C69,"")</f>
        <v>#N/A</v>
      </c>
      <c r="D70" s="44" t="e">
        <f>IF(AND('Absolutní pořadí'!$I69="40 až 49",'Absolutní pořadí'!$J69="muž"),'Absolutní pořadí'!D69,"")</f>
        <v>#N/A</v>
      </c>
      <c r="E70" s="44" t="e">
        <f>IF(AND('Absolutní pořadí'!$I69="40 až 49",'Absolutní pořadí'!$J69="muž"),'Absolutní pořadí'!E69,"")</f>
        <v>#N/A</v>
      </c>
      <c r="F70" s="13" t="e">
        <f>IF(AND('Absolutní pořadí'!$I69="40 až 49",'Absolutní pořadí'!$J69="muž"),'Absolutní pořadí'!F69,"")</f>
        <v>#N/A</v>
      </c>
      <c r="G70" s="56" t="e">
        <f>IF(AND('Absolutní pořadí'!$I69="40 až 49",'Absolutní pořadí'!$J69="muž"),'Absolutní pořadí'!G69,"")</f>
        <v>#N/A</v>
      </c>
      <c r="H70" s="44" t="e">
        <f>IF(AND('Absolutní pořadí'!$I69="40 až 49",'Absolutní pořadí'!$J69="muž"),'Absolutní pořadí'!H69,"")</f>
        <v>#N/A</v>
      </c>
    </row>
    <row r="71" spans="1:8" ht="14.25">
      <c r="A71" s="8">
        <v>65</v>
      </c>
      <c r="B71" s="13" t="e">
        <f>IF(AND('Absolutní pořadí'!$I70="40 až 49",'Absolutní pořadí'!$J70="muž"),'Absolutní pořadí'!B70,"")</f>
        <v>#N/A</v>
      </c>
      <c r="C71" s="56" t="e">
        <f>IF(AND('Absolutní pořadí'!$I70="40 až 49",'Absolutní pořadí'!$J70="muž"),'Absolutní pořadí'!C70,"")</f>
        <v>#N/A</v>
      </c>
      <c r="D71" s="44" t="e">
        <f>IF(AND('Absolutní pořadí'!$I70="40 až 49",'Absolutní pořadí'!$J70="muž"),'Absolutní pořadí'!D70,"")</f>
        <v>#N/A</v>
      </c>
      <c r="E71" s="44" t="e">
        <f>IF(AND('Absolutní pořadí'!$I70="40 až 49",'Absolutní pořadí'!$J70="muž"),'Absolutní pořadí'!E70,"")</f>
        <v>#N/A</v>
      </c>
      <c r="F71" s="13" t="e">
        <f>IF(AND('Absolutní pořadí'!$I70="40 až 49",'Absolutní pořadí'!$J70="muž"),'Absolutní pořadí'!F70,"")</f>
        <v>#N/A</v>
      </c>
      <c r="G71" s="56" t="e">
        <f>IF(AND('Absolutní pořadí'!$I70="40 až 49",'Absolutní pořadí'!$J70="muž"),'Absolutní pořadí'!G70,"")</f>
        <v>#N/A</v>
      </c>
      <c r="H71" s="44" t="e">
        <f>IF(AND('Absolutní pořadí'!$I70="40 až 49",'Absolutní pořadí'!$J70="muž"),'Absolutní pořadí'!H70,"")</f>
        <v>#N/A</v>
      </c>
    </row>
    <row r="72" spans="1:8" ht="14.25">
      <c r="A72" s="8">
        <v>66</v>
      </c>
      <c r="B72" s="13" t="e">
        <f>IF(AND('Absolutní pořadí'!$I71="40 až 49",'Absolutní pořadí'!$J71="muž"),'Absolutní pořadí'!B71,"")</f>
        <v>#N/A</v>
      </c>
      <c r="C72" s="56" t="e">
        <f>IF(AND('Absolutní pořadí'!$I71="40 až 49",'Absolutní pořadí'!$J71="muž"),'Absolutní pořadí'!C71,"")</f>
        <v>#N/A</v>
      </c>
      <c r="D72" s="44" t="e">
        <f>IF(AND('Absolutní pořadí'!$I71="40 až 49",'Absolutní pořadí'!$J71="muž"),'Absolutní pořadí'!D71,"")</f>
        <v>#N/A</v>
      </c>
      <c r="E72" s="44" t="e">
        <f>IF(AND('Absolutní pořadí'!$I71="40 až 49",'Absolutní pořadí'!$J71="muž"),'Absolutní pořadí'!E71,"")</f>
        <v>#N/A</v>
      </c>
      <c r="F72" s="13" t="e">
        <f>IF(AND('Absolutní pořadí'!$I71="40 až 49",'Absolutní pořadí'!$J71="muž"),'Absolutní pořadí'!F71,"")</f>
        <v>#N/A</v>
      </c>
      <c r="G72" s="56" t="e">
        <f>IF(AND('Absolutní pořadí'!$I71="40 až 49",'Absolutní pořadí'!$J71="muž"),'Absolutní pořadí'!G71,"")</f>
        <v>#N/A</v>
      </c>
      <c r="H72" s="44" t="e">
        <f>IF(AND('Absolutní pořadí'!$I71="40 až 49",'Absolutní pořadí'!$J71="muž"),'Absolutní pořadí'!H71,"")</f>
        <v>#N/A</v>
      </c>
    </row>
    <row r="73" spans="1:8" ht="14.25">
      <c r="A73" s="8">
        <v>67</v>
      </c>
      <c r="B73" s="13" t="e">
        <f>IF(AND('Absolutní pořadí'!$I72="40 až 49",'Absolutní pořadí'!$J72="muž"),'Absolutní pořadí'!B72,"")</f>
        <v>#N/A</v>
      </c>
      <c r="C73" s="56" t="e">
        <f>IF(AND('Absolutní pořadí'!$I72="40 až 49",'Absolutní pořadí'!$J72="muž"),'Absolutní pořadí'!C72,"")</f>
        <v>#N/A</v>
      </c>
      <c r="D73" s="44" t="e">
        <f>IF(AND('Absolutní pořadí'!$I72="40 až 49",'Absolutní pořadí'!$J72="muž"),'Absolutní pořadí'!D72,"")</f>
        <v>#N/A</v>
      </c>
      <c r="E73" s="44" t="e">
        <f>IF(AND('Absolutní pořadí'!$I72="40 až 49",'Absolutní pořadí'!$J72="muž"),'Absolutní pořadí'!E72,"")</f>
        <v>#N/A</v>
      </c>
      <c r="F73" s="13" t="e">
        <f>IF(AND('Absolutní pořadí'!$I72="40 až 49",'Absolutní pořadí'!$J72="muž"),'Absolutní pořadí'!F72,"")</f>
        <v>#N/A</v>
      </c>
      <c r="G73" s="56" t="e">
        <f>IF(AND('Absolutní pořadí'!$I72="40 až 49",'Absolutní pořadí'!$J72="muž"),'Absolutní pořadí'!G72,"")</f>
        <v>#N/A</v>
      </c>
      <c r="H73" s="44" t="e">
        <f>IF(AND('Absolutní pořadí'!$I72="40 až 49",'Absolutní pořadí'!$J72="muž"),'Absolutní pořadí'!H72,"")</f>
        <v>#N/A</v>
      </c>
    </row>
    <row r="74" spans="1:8" ht="14.25">
      <c r="A74" s="8">
        <v>68</v>
      </c>
      <c r="B74" s="13" t="e">
        <f>IF(AND('Absolutní pořadí'!$I73="40 až 49",'Absolutní pořadí'!$J73="muž"),'Absolutní pořadí'!B73,"")</f>
        <v>#N/A</v>
      </c>
      <c r="C74" s="56" t="e">
        <f>IF(AND('Absolutní pořadí'!$I73="40 až 49",'Absolutní pořadí'!$J73="muž"),'Absolutní pořadí'!C73,"")</f>
        <v>#N/A</v>
      </c>
      <c r="D74" s="44" t="e">
        <f>IF(AND('Absolutní pořadí'!$I73="40 až 49",'Absolutní pořadí'!$J73="muž"),'Absolutní pořadí'!D73,"")</f>
        <v>#N/A</v>
      </c>
      <c r="E74" s="44" t="e">
        <f>IF(AND('Absolutní pořadí'!$I73="40 až 49",'Absolutní pořadí'!$J73="muž"),'Absolutní pořadí'!E73,"")</f>
        <v>#N/A</v>
      </c>
      <c r="F74" s="13" t="e">
        <f>IF(AND('Absolutní pořadí'!$I73="40 až 49",'Absolutní pořadí'!$J73="muž"),'Absolutní pořadí'!F73,"")</f>
        <v>#N/A</v>
      </c>
      <c r="G74" s="56" t="e">
        <f>IF(AND('Absolutní pořadí'!$I73="40 až 49",'Absolutní pořadí'!$J73="muž"),'Absolutní pořadí'!G73,"")</f>
        <v>#N/A</v>
      </c>
      <c r="H74" s="44" t="e">
        <f>IF(AND('Absolutní pořadí'!$I73="40 až 49",'Absolutní pořadí'!$J73="muž"),'Absolutní pořadí'!H73,"")</f>
        <v>#N/A</v>
      </c>
    </row>
    <row r="75" spans="1:8" ht="14.25">
      <c r="A75" s="8">
        <v>69</v>
      </c>
      <c r="B75" s="13" t="e">
        <f>IF(AND('Absolutní pořadí'!$I74="40 až 49",'Absolutní pořadí'!$J74="muž"),'Absolutní pořadí'!B74,"")</f>
        <v>#N/A</v>
      </c>
      <c r="C75" s="56" t="e">
        <f>IF(AND('Absolutní pořadí'!$I74="40 až 49",'Absolutní pořadí'!$J74="muž"),'Absolutní pořadí'!C74,"")</f>
        <v>#N/A</v>
      </c>
      <c r="D75" s="44" t="e">
        <f>IF(AND('Absolutní pořadí'!$I74="40 až 49",'Absolutní pořadí'!$J74="muž"),'Absolutní pořadí'!D74,"")</f>
        <v>#N/A</v>
      </c>
      <c r="E75" s="44" t="e">
        <f>IF(AND('Absolutní pořadí'!$I74="40 až 49",'Absolutní pořadí'!$J74="muž"),'Absolutní pořadí'!E74,"")</f>
        <v>#N/A</v>
      </c>
      <c r="F75" s="13" t="e">
        <f>IF(AND('Absolutní pořadí'!$I74="40 až 49",'Absolutní pořadí'!$J74="muž"),'Absolutní pořadí'!F74,"")</f>
        <v>#N/A</v>
      </c>
      <c r="G75" s="56" t="e">
        <f>IF(AND('Absolutní pořadí'!$I74="40 až 49",'Absolutní pořadí'!$J74="muž"),'Absolutní pořadí'!G74,"")</f>
        <v>#N/A</v>
      </c>
      <c r="H75" s="44" t="e">
        <f>IF(AND('Absolutní pořadí'!$I74="40 až 49",'Absolutní pořadí'!$J74="muž"),'Absolutní pořadí'!H74,"")</f>
        <v>#N/A</v>
      </c>
    </row>
    <row r="76" spans="1:8" ht="14.25">
      <c r="A76" s="8">
        <v>70</v>
      </c>
      <c r="B76" s="13" t="e">
        <f>IF(AND('Absolutní pořadí'!$I75="40 až 49",'Absolutní pořadí'!$J75="muž"),'Absolutní pořadí'!B75,"")</f>
        <v>#N/A</v>
      </c>
      <c r="C76" s="56" t="e">
        <f>IF(AND('Absolutní pořadí'!$I75="40 až 49",'Absolutní pořadí'!$J75="muž"),'Absolutní pořadí'!C75,"")</f>
        <v>#N/A</v>
      </c>
      <c r="D76" s="44" t="e">
        <f>IF(AND('Absolutní pořadí'!$I75="40 až 49",'Absolutní pořadí'!$J75="muž"),'Absolutní pořadí'!D75,"")</f>
        <v>#N/A</v>
      </c>
      <c r="E76" s="44" t="e">
        <f>IF(AND('Absolutní pořadí'!$I75="40 až 49",'Absolutní pořadí'!$J75="muž"),'Absolutní pořadí'!E75,"")</f>
        <v>#N/A</v>
      </c>
      <c r="F76" s="13" t="e">
        <f>IF(AND('Absolutní pořadí'!$I75="40 až 49",'Absolutní pořadí'!$J75="muž"),'Absolutní pořadí'!F75,"")</f>
        <v>#N/A</v>
      </c>
      <c r="G76" s="56" t="e">
        <f>IF(AND('Absolutní pořadí'!$I75="40 až 49",'Absolutní pořadí'!$J75="muž"),'Absolutní pořadí'!G75,"")</f>
        <v>#N/A</v>
      </c>
      <c r="H76" s="44" t="e">
        <f>IF(AND('Absolutní pořadí'!$I75="40 až 49",'Absolutní pořadí'!$J75="muž"),'Absolutní pořadí'!H75,"")</f>
        <v>#N/A</v>
      </c>
    </row>
    <row r="77" spans="1:8" ht="14.25">
      <c r="A77" s="8">
        <v>71</v>
      </c>
      <c r="B77" s="13" t="e">
        <f>IF(AND('Absolutní pořadí'!$I76="40 až 49",'Absolutní pořadí'!$J76="muž"),'Absolutní pořadí'!B76,"")</f>
        <v>#N/A</v>
      </c>
      <c r="C77" s="56" t="e">
        <f>IF(AND('Absolutní pořadí'!$I76="40 až 49",'Absolutní pořadí'!$J76="muž"),'Absolutní pořadí'!C76,"")</f>
        <v>#N/A</v>
      </c>
      <c r="D77" s="44" t="e">
        <f>IF(AND('Absolutní pořadí'!$I76="40 až 49",'Absolutní pořadí'!$J76="muž"),'Absolutní pořadí'!D76,"")</f>
        <v>#N/A</v>
      </c>
      <c r="E77" s="44" t="e">
        <f>IF(AND('Absolutní pořadí'!$I76="40 až 49",'Absolutní pořadí'!$J76="muž"),'Absolutní pořadí'!E76,"")</f>
        <v>#N/A</v>
      </c>
      <c r="F77" s="13" t="e">
        <f>IF(AND('Absolutní pořadí'!$I76="40 až 49",'Absolutní pořadí'!$J76="muž"),'Absolutní pořadí'!F76,"")</f>
        <v>#N/A</v>
      </c>
      <c r="G77" s="56" t="e">
        <f>IF(AND('Absolutní pořadí'!$I76="40 až 49",'Absolutní pořadí'!$J76="muž"),'Absolutní pořadí'!G76,"")</f>
        <v>#N/A</v>
      </c>
      <c r="H77" s="44" t="e">
        <f>IF(AND('Absolutní pořadí'!$I76="40 až 49",'Absolutní pořadí'!$J76="muž"),'Absolutní pořadí'!H76,"")</f>
        <v>#N/A</v>
      </c>
    </row>
    <row r="78" spans="1:8" ht="14.25">
      <c r="A78" s="8">
        <v>72</v>
      </c>
      <c r="B78" s="13" t="e">
        <f>IF(AND('Absolutní pořadí'!$I77="40 až 49",'Absolutní pořadí'!$J77="muž"),'Absolutní pořadí'!B77,"")</f>
        <v>#N/A</v>
      </c>
      <c r="C78" s="56" t="e">
        <f>IF(AND('Absolutní pořadí'!$I77="40 až 49",'Absolutní pořadí'!$J77="muž"),'Absolutní pořadí'!C77,"")</f>
        <v>#N/A</v>
      </c>
      <c r="D78" s="44" t="e">
        <f>IF(AND('Absolutní pořadí'!$I77="40 až 49",'Absolutní pořadí'!$J77="muž"),'Absolutní pořadí'!D77,"")</f>
        <v>#N/A</v>
      </c>
      <c r="E78" s="44" t="e">
        <f>IF(AND('Absolutní pořadí'!$I77="40 až 49",'Absolutní pořadí'!$J77="muž"),'Absolutní pořadí'!E77,"")</f>
        <v>#N/A</v>
      </c>
      <c r="F78" s="13" t="e">
        <f>IF(AND('Absolutní pořadí'!$I77="40 až 49",'Absolutní pořadí'!$J77="muž"),'Absolutní pořadí'!F77,"")</f>
        <v>#N/A</v>
      </c>
      <c r="G78" s="56" t="e">
        <f>IF(AND('Absolutní pořadí'!$I77="40 až 49",'Absolutní pořadí'!$J77="muž"),'Absolutní pořadí'!G77,"")</f>
        <v>#N/A</v>
      </c>
      <c r="H78" s="44" t="e">
        <f>IF(AND('Absolutní pořadí'!$I77="40 až 49",'Absolutní pořadí'!$J77="muž"),'Absolutní pořadí'!H77,"")</f>
        <v>#N/A</v>
      </c>
    </row>
    <row r="79" spans="1:8" ht="14.25">
      <c r="A79" s="8">
        <v>73</v>
      </c>
      <c r="B79" s="13" t="e">
        <f>IF(AND('Absolutní pořadí'!$I78="40 až 49",'Absolutní pořadí'!$J78="muž"),'Absolutní pořadí'!B78,"")</f>
        <v>#N/A</v>
      </c>
      <c r="C79" s="56" t="e">
        <f>IF(AND('Absolutní pořadí'!$I78="40 až 49",'Absolutní pořadí'!$J78="muž"),'Absolutní pořadí'!C78,"")</f>
        <v>#N/A</v>
      </c>
      <c r="D79" s="44" t="e">
        <f>IF(AND('Absolutní pořadí'!$I78="40 až 49",'Absolutní pořadí'!$J78="muž"),'Absolutní pořadí'!D78,"")</f>
        <v>#N/A</v>
      </c>
      <c r="E79" s="44" t="e">
        <f>IF(AND('Absolutní pořadí'!$I78="40 až 49",'Absolutní pořadí'!$J78="muž"),'Absolutní pořadí'!E78,"")</f>
        <v>#N/A</v>
      </c>
      <c r="F79" s="13" t="e">
        <f>IF(AND('Absolutní pořadí'!$I78="40 až 49",'Absolutní pořadí'!$J78="muž"),'Absolutní pořadí'!F78,"")</f>
        <v>#N/A</v>
      </c>
      <c r="G79" s="56" t="e">
        <f>IF(AND('Absolutní pořadí'!$I78="40 až 49",'Absolutní pořadí'!$J78="muž"),'Absolutní pořadí'!G78,"")</f>
        <v>#N/A</v>
      </c>
      <c r="H79" s="44" t="e">
        <f>IF(AND('Absolutní pořadí'!$I78="40 až 49",'Absolutní pořadí'!$J78="muž"),'Absolutní pořadí'!H78,"")</f>
        <v>#N/A</v>
      </c>
    </row>
    <row r="80" spans="1:8" ht="14.25">
      <c r="A80" s="8">
        <v>74</v>
      </c>
      <c r="B80" s="13" t="e">
        <f>IF(AND('Absolutní pořadí'!$I79="40 až 49",'Absolutní pořadí'!$J79="muž"),'Absolutní pořadí'!B79,"")</f>
        <v>#N/A</v>
      </c>
      <c r="C80" s="56" t="e">
        <f>IF(AND('Absolutní pořadí'!$I79="40 až 49",'Absolutní pořadí'!$J79="muž"),'Absolutní pořadí'!C79,"")</f>
        <v>#N/A</v>
      </c>
      <c r="D80" s="44" t="e">
        <f>IF(AND('Absolutní pořadí'!$I79="40 až 49",'Absolutní pořadí'!$J79="muž"),'Absolutní pořadí'!D79,"")</f>
        <v>#N/A</v>
      </c>
      <c r="E80" s="44" t="e">
        <f>IF(AND('Absolutní pořadí'!$I79="40 až 49",'Absolutní pořadí'!$J79="muž"),'Absolutní pořadí'!E79,"")</f>
        <v>#N/A</v>
      </c>
      <c r="F80" s="13" t="e">
        <f>IF(AND('Absolutní pořadí'!$I79="40 až 49",'Absolutní pořadí'!$J79="muž"),'Absolutní pořadí'!F79,"")</f>
        <v>#N/A</v>
      </c>
      <c r="G80" s="56" t="e">
        <f>IF(AND('Absolutní pořadí'!$I79="40 až 49",'Absolutní pořadí'!$J79="muž"),'Absolutní pořadí'!G79,"")</f>
        <v>#N/A</v>
      </c>
      <c r="H80" s="44" t="e">
        <f>IF(AND('Absolutní pořadí'!$I79="40 až 49",'Absolutní pořadí'!$J79="muž"),'Absolutní pořadí'!H79,"")</f>
        <v>#N/A</v>
      </c>
    </row>
    <row r="81" spans="1:8" ht="14.25">
      <c r="A81" s="8">
        <v>75</v>
      </c>
      <c r="B81" s="13" t="e">
        <f>IF(AND('Absolutní pořadí'!$I80="40 až 49",'Absolutní pořadí'!$J80="muž"),'Absolutní pořadí'!B80,"")</f>
        <v>#N/A</v>
      </c>
      <c r="C81" s="56" t="e">
        <f>IF(AND('Absolutní pořadí'!$I80="40 až 49",'Absolutní pořadí'!$J80="muž"),'Absolutní pořadí'!C80,"")</f>
        <v>#N/A</v>
      </c>
      <c r="D81" s="44" t="e">
        <f>IF(AND('Absolutní pořadí'!$I80="40 až 49",'Absolutní pořadí'!$J80="muž"),'Absolutní pořadí'!D80,"")</f>
        <v>#N/A</v>
      </c>
      <c r="E81" s="44" t="e">
        <f>IF(AND('Absolutní pořadí'!$I80="40 až 49",'Absolutní pořadí'!$J80="muž"),'Absolutní pořadí'!E80,"")</f>
        <v>#N/A</v>
      </c>
      <c r="F81" s="13" t="e">
        <f>IF(AND('Absolutní pořadí'!$I80="40 až 49",'Absolutní pořadí'!$J80="muž"),'Absolutní pořadí'!F80,"")</f>
        <v>#N/A</v>
      </c>
      <c r="G81" s="56" t="e">
        <f>IF(AND('Absolutní pořadí'!$I80="40 až 49",'Absolutní pořadí'!$J80="muž"),'Absolutní pořadí'!G80,"")</f>
        <v>#N/A</v>
      </c>
      <c r="H81" s="44" t="e">
        <f>IF(AND('Absolutní pořadí'!$I80="40 až 49",'Absolutní pořadí'!$J80="muž"),'Absolutní pořadí'!H80,"")</f>
        <v>#N/A</v>
      </c>
    </row>
    <row r="82" spans="1:8" ht="14.25">
      <c r="A82" s="8">
        <v>76</v>
      </c>
      <c r="B82" s="13" t="e">
        <f>IF(AND('Absolutní pořadí'!$I81="40 až 49",'Absolutní pořadí'!$J81="muž"),'Absolutní pořadí'!B81,"")</f>
        <v>#N/A</v>
      </c>
      <c r="C82" s="56" t="e">
        <f>IF(AND('Absolutní pořadí'!$I81="40 až 49",'Absolutní pořadí'!$J81="muž"),'Absolutní pořadí'!C81,"")</f>
        <v>#N/A</v>
      </c>
      <c r="D82" s="44" t="e">
        <f>IF(AND('Absolutní pořadí'!$I81="40 až 49",'Absolutní pořadí'!$J81="muž"),'Absolutní pořadí'!D81,"")</f>
        <v>#N/A</v>
      </c>
      <c r="E82" s="44" t="e">
        <f>IF(AND('Absolutní pořadí'!$I81="40 až 49",'Absolutní pořadí'!$J81="muž"),'Absolutní pořadí'!E81,"")</f>
        <v>#N/A</v>
      </c>
      <c r="F82" s="13" t="e">
        <f>IF(AND('Absolutní pořadí'!$I81="40 až 49",'Absolutní pořadí'!$J81="muž"),'Absolutní pořadí'!F81,"")</f>
        <v>#N/A</v>
      </c>
      <c r="G82" s="56" t="e">
        <f>IF(AND('Absolutní pořadí'!$I81="40 až 49",'Absolutní pořadí'!$J81="muž"),'Absolutní pořadí'!G81,"")</f>
        <v>#N/A</v>
      </c>
      <c r="H82" s="44" t="e">
        <f>IF(AND('Absolutní pořadí'!$I81="40 až 49",'Absolutní pořadí'!$J81="muž"),'Absolutní pořadí'!H81,"")</f>
        <v>#N/A</v>
      </c>
    </row>
    <row r="83" spans="1:8" ht="14.25">
      <c r="A83" s="8">
        <v>77</v>
      </c>
      <c r="B83" s="13" t="e">
        <f>IF(AND('Absolutní pořadí'!$I82="40 až 49",'Absolutní pořadí'!$J82="muž"),'Absolutní pořadí'!B82,"")</f>
        <v>#N/A</v>
      </c>
      <c r="C83" s="56" t="e">
        <f>IF(AND('Absolutní pořadí'!$I82="40 až 49",'Absolutní pořadí'!$J82="muž"),'Absolutní pořadí'!C82,"")</f>
        <v>#N/A</v>
      </c>
      <c r="D83" s="44" t="e">
        <f>IF(AND('Absolutní pořadí'!$I82="40 až 49",'Absolutní pořadí'!$J82="muž"),'Absolutní pořadí'!D82,"")</f>
        <v>#N/A</v>
      </c>
      <c r="E83" s="44" t="e">
        <f>IF(AND('Absolutní pořadí'!$I82="40 až 49",'Absolutní pořadí'!$J82="muž"),'Absolutní pořadí'!E82,"")</f>
        <v>#N/A</v>
      </c>
      <c r="F83" s="13" t="e">
        <f>IF(AND('Absolutní pořadí'!$I82="40 až 49",'Absolutní pořadí'!$J82="muž"),'Absolutní pořadí'!F82,"")</f>
        <v>#N/A</v>
      </c>
      <c r="G83" s="56" t="e">
        <f>IF(AND('Absolutní pořadí'!$I82="40 až 49",'Absolutní pořadí'!$J82="muž"),'Absolutní pořadí'!G82,"")</f>
        <v>#N/A</v>
      </c>
      <c r="H83" s="44" t="e">
        <f>IF(AND('Absolutní pořadí'!$I82="40 až 49",'Absolutní pořadí'!$J82="muž"),'Absolutní pořadí'!H82,"")</f>
        <v>#N/A</v>
      </c>
    </row>
    <row r="84" spans="1:8" ht="14.25">
      <c r="A84" s="8">
        <v>78</v>
      </c>
      <c r="B84" s="13" t="e">
        <f>IF(AND('Absolutní pořadí'!$I83="40 až 49",'Absolutní pořadí'!$J83="muž"),'Absolutní pořadí'!B83,"")</f>
        <v>#N/A</v>
      </c>
      <c r="C84" s="56" t="e">
        <f>IF(AND('Absolutní pořadí'!$I83="40 až 49",'Absolutní pořadí'!$J83="muž"),'Absolutní pořadí'!C83,"")</f>
        <v>#N/A</v>
      </c>
      <c r="D84" s="44" t="e">
        <f>IF(AND('Absolutní pořadí'!$I83="40 až 49",'Absolutní pořadí'!$J83="muž"),'Absolutní pořadí'!D83,"")</f>
        <v>#N/A</v>
      </c>
      <c r="E84" s="44" t="e">
        <f>IF(AND('Absolutní pořadí'!$I83="40 až 49",'Absolutní pořadí'!$J83="muž"),'Absolutní pořadí'!E83,"")</f>
        <v>#N/A</v>
      </c>
      <c r="F84" s="13" t="e">
        <f>IF(AND('Absolutní pořadí'!$I83="40 až 49",'Absolutní pořadí'!$J83="muž"),'Absolutní pořadí'!F83,"")</f>
        <v>#N/A</v>
      </c>
      <c r="G84" s="56" t="e">
        <f>IF(AND('Absolutní pořadí'!$I83="40 až 49",'Absolutní pořadí'!$J83="muž"),'Absolutní pořadí'!G83,"")</f>
        <v>#N/A</v>
      </c>
      <c r="H84" s="44" t="e">
        <f>IF(AND('Absolutní pořadí'!$I83="40 až 49",'Absolutní pořadí'!$J83="muž"),'Absolutní pořadí'!H83,"")</f>
        <v>#N/A</v>
      </c>
    </row>
    <row r="85" spans="1:8" ht="14.25">
      <c r="A85" s="8">
        <v>79</v>
      </c>
      <c r="B85" s="13" t="e">
        <f>IF(AND('Absolutní pořadí'!$I84="40 až 49",'Absolutní pořadí'!$J84="muž"),'Absolutní pořadí'!B84,"")</f>
        <v>#N/A</v>
      </c>
      <c r="C85" s="56" t="e">
        <f>IF(AND('Absolutní pořadí'!$I84="40 až 49",'Absolutní pořadí'!$J84="muž"),'Absolutní pořadí'!C84,"")</f>
        <v>#N/A</v>
      </c>
      <c r="D85" s="44" t="e">
        <f>IF(AND('Absolutní pořadí'!$I84="40 až 49",'Absolutní pořadí'!$J84="muž"),'Absolutní pořadí'!D84,"")</f>
        <v>#N/A</v>
      </c>
      <c r="E85" s="44" t="e">
        <f>IF(AND('Absolutní pořadí'!$I84="40 až 49",'Absolutní pořadí'!$J84="muž"),'Absolutní pořadí'!E84,"")</f>
        <v>#N/A</v>
      </c>
      <c r="F85" s="13" t="e">
        <f>IF(AND('Absolutní pořadí'!$I84="40 až 49",'Absolutní pořadí'!$J84="muž"),'Absolutní pořadí'!F84,"")</f>
        <v>#N/A</v>
      </c>
      <c r="G85" s="56" t="e">
        <f>IF(AND('Absolutní pořadí'!$I84="40 až 49",'Absolutní pořadí'!$J84="muž"),'Absolutní pořadí'!G84,"")</f>
        <v>#N/A</v>
      </c>
      <c r="H85" s="44" t="e">
        <f>IF(AND('Absolutní pořadí'!$I84="40 až 49",'Absolutní pořadí'!$J84="muž"),'Absolutní pořadí'!H84,"")</f>
        <v>#N/A</v>
      </c>
    </row>
    <row r="86" spans="1:8" ht="14.25">
      <c r="A86" s="8">
        <v>80</v>
      </c>
      <c r="B86" s="13" t="e">
        <f>IF(AND('Absolutní pořadí'!$I85="40 až 49",'Absolutní pořadí'!$J85="muž"),'Absolutní pořadí'!B85,"")</f>
        <v>#N/A</v>
      </c>
      <c r="C86" s="56" t="e">
        <f>IF(AND('Absolutní pořadí'!$I85="40 až 49",'Absolutní pořadí'!$J85="muž"),'Absolutní pořadí'!C85,"")</f>
        <v>#N/A</v>
      </c>
      <c r="D86" s="44" t="e">
        <f>IF(AND('Absolutní pořadí'!$I85="40 až 49",'Absolutní pořadí'!$J85="muž"),'Absolutní pořadí'!D85,"")</f>
        <v>#N/A</v>
      </c>
      <c r="E86" s="44" t="e">
        <f>IF(AND('Absolutní pořadí'!$I85="40 až 49",'Absolutní pořadí'!$J85="muž"),'Absolutní pořadí'!E85,"")</f>
        <v>#N/A</v>
      </c>
      <c r="F86" s="13" t="e">
        <f>IF(AND('Absolutní pořadí'!$I85="40 až 49",'Absolutní pořadí'!$J85="muž"),'Absolutní pořadí'!F85,"")</f>
        <v>#N/A</v>
      </c>
      <c r="G86" s="56" t="e">
        <f>IF(AND('Absolutní pořadí'!$I85="40 až 49",'Absolutní pořadí'!$J85="muž"),'Absolutní pořadí'!G85,"")</f>
        <v>#N/A</v>
      </c>
      <c r="H86" s="44" t="e">
        <f>IF(AND('Absolutní pořadí'!$I85="40 až 49",'Absolutní pořadí'!$J85="muž"),'Absolutní pořadí'!H85,"")</f>
        <v>#N/A</v>
      </c>
    </row>
    <row r="87" spans="1:8" ht="14.25">
      <c r="A87" s="8">
        <v>81</v>
      </c>
      <c r="B87">
        <f>IF(AND('Absolutní pořadí'!$I86="40 až 49",'Absolutní pořadí'!$J86="muž"),'Absolutní pořadí'!B86,"")</f>
        <v>0</v>
      </c>
      <c r="C87">
        <f>IF(AND('Absolutní pořadí'!$I86="40 až 49",'Absolutní pořadí'!$J86="muž"),'Absolutní pořadí'!C86,"")</f>
        <v>0</v>
      </c>
      <c r="D87">
        <f>IF(AND('Absolutní pořadí'!$I86="40 až 49",'Absolutní pořadí'!$J86="muž"),'Absolutní pořadí'!D86,"")</f>
        <v>0</v>
      </c>
      <c r="E87">
        <f>IF(AND('Absolutní pořadí'!$I86="40 až 49",'Absolutní pořadí'!$J86="muž"),'Absolutní pořadí'!E86,"")</f>
        <v>0</v>
      </c>
      <c r="F87">
        <f>IF(AND('Absolutní pořadí'!$I86="40 až 49",'Absolutní pořadí'!$J86="muž"),'Absolutní pořadí'!F86,"")</f>
        <v>0</v>
      </c>
      <c r="G87">
        <f>IF(AND('Absolutní pořadí'!$I86="40 až 49",'Absolutní pořadí'!$J86="muž"),'Absolutní pořadí'!G86,"")</f>
        <v>0</v>
      </c>
      <c r="H87">
        <f>IF(AND('Absolutní pořadí'!$I86="40 až 49",'Absolutní pořadí'!$J86="muž"),'Absolutní pořadí'!H86,"")</f>
        <v>0</v>
      </c>
    </row>
    <row r="88" spans="1:8" ht="14.25">
      <c r="A88" s="8">
        <v>82</v>
      </c>
      <c r="B88">
        <f>IF(AND('Absolutní pořadí'!$I87="40 až 49",'Absolutní pořadí'!$J87="muž"),'Absolutní pořadí'!B87,"")</f>
        <v>0</v>
      </c>
      <c r="C88">
        <f>IF(AND('Absolutní pořadí'!$I87="40 až 49",'Absolutní pořadí'!$J87="muž"),'Absolutní pořadí'!C87,"")</f>
        <v>0</v>
      </c>
      <c r="D88">
        <f>IF(AND('Absolutní pořadí'!$I87="40 až 49",'Absolutní pořadí'!$J87="muž"),'Absolutní pořadí'!D87,"")</f>
        <v>0</v>
      </c>
      <c r="E88">
        <f>IF(AND('Absolutní pořadí'!$I87="40 až 49",'Absolutní pořadí'!$J87="muž"),'Absolutní pořadí'!E87,"")</f>
        <v>0</v>
      </c>
      <c r="F88">
        <f>IF(AND('Absolutní pořadí'!$I87="40 až 49",'Absolutní pořadí'!$J87="muž"),'Absolutní pořadí'!F87,"")</f>
        <v>0</v>
      </c>
      <c r="G88">
        <f>IF(AND('Absolutní pořadí'!$I87="40 až 49",'Absolutní pořadí'!$J87="muž"),'Absolutní pořadí'!G87,"")</f>
        <v>0</v>
      </c>
      <c r="H88">
        <f>IF(AND('Absolutní pořadí'!$I87="40 až 49",'Absolutní pořadí'!$J87="muž"),'Absolutní pořadí'!H87,"")</f>
        <v>0</v>
      </c>
    </row>
    <row r="89" spans="1:8" ht="14.25">
      <c r="A89" s="8">
        <v>83</v>
      </c>
      <c r="B89">
        <f>IF(AND('Absolutní pořadí'!$I88="40 až 49",'Absolutní pořadí'!$J88="muž"),'Absolutní pořadí'!B88,"")</f>
        <v>0</v>
      </c>
      <c r="C89">
        <f>IF(AND('Absolutní pořadí'!$I88="40 až 49",'Absolutní pořadí'!$J88="muž"),'Absolutní pořadí'!C88,"")</f>
        <v>0</v>
      </c>
      <c r="D89">
        <f>IF(AND('Absolutní pořadí'!$I88="40 až 49",'Absolutní pořadí'!$J88="muž"),'Absolutní pořadí'!D88,"")</f>
        <v>0</v>
      </c>
      <c r="E89">
        <f>IF(AND('Absolutní pořadí'!$I88="40 až 49",'Absolutní pořadí'!$J88="muž"),'Absolutní pořadí'!E88,"")</f>
        <v>0</v>
      </c>
      <c r="F89">
        <f>IF(AND('Absolutní pořadí'!$I88="40 až 49",'Absolutní pořadí'!$J88="muž"),'Absolutní pořadí'!F88,"")</f>
        <v>0</v>
      </c>
      <c r="G89">
        <f>IF(AND('Absolutní pořadí'!$I88="40 až 49",'Absolutní pořadí'!$J88="muž"),'Absolutní pořadí'!G88,"")</f>
        <v>0</v>
      </c>
      <c r="H89">
        <f>IF(AND('Absolutní pořadí'!$I88="40 až 49",'Absolutní pořadí'!$J88="muž"),'Absolutní pořadí'!H88,"")</f>
        <v>0</v>
      </c>
    </row>
    <row r="90" spans="1:8" ht="14.25">
      <c r="A90" s="8">
        <v>84</v>
      </c>
      <c r="B90">
        <f>IF(AND('Absolutní pořadí'!$I89="40 až 49",'Absolutní pořadí'!$J89="muž"),'Absolutní pořadí'!B89,"")</f>
        <v>0</v>
      </c>
      <c r="C90">
        <f>IF(AND('Absolutní pořadí'!$I89="40 až 49",'Absolutní pořadí'!$J89="muž"),'Absolutní pořadí'!C89,"")</f>
        <v>0</v>
      </c>
      <c r="D90">
        <f>IF(AND('Absolutní pořadí'!$I89="40 až 49",'Absolutní pořadí'!$J89="muž"),'Absolutní pořadí'!D89,"")</f>
        <v>0</v>
      </c>
      <c r="E90">
        <f>IF(AND('Absolutní pořadí'!$I89="40 až 49",'Absolutní pořadí'!$J89="muž"),'Absolutní pořadí'!E89,"")</f>
        <v>0</v>
      </c>
      <c r="F90">
        <f>IF(AND('Absolutní pořadí'!$I89="40 až 49",'Absolutní pořadí'!$J89="muž"),'Absolutní pořadí'!F89,"")</f>
        <v>0</v>
      </c>
      <c r="G90">
        <f>IF(AND('Absolutní pořadí'!$I89="40 až 49",'Absolutní pořadí'!$J89="muž"),'Absolutní pořadí'!G89,"")</f>
        <v>0</v>
      </c>
      <c r="H90">
        <f>IF(AND('Absolutní pořadí'!$I89="40 až 49",'Absolutní pořadí'!$J89="muž"),'Absolutní pořadí'!H89,"")</f>
        <v>0</v>
      </c>
    </row>
    <row r="91" spans="1:8" ht="14.25">
      <c r="A91" s="8">
        <v>85</v>
      </c>
      <c r="B91">
        <f>IF(AND('Absolutní pořadí'!$I90="40 až 49",'Absolutní pořadí'!$J90="muž"),'Absolutní pořadí'!B90,"")</f>
        <v>0</v>
      </c>
      <c r="C91">
        <f>IF(AND('Absolutní pořadí'!$I90="40 až 49",'Absolutní pořadí'!$J90="muž"),'Absolutní pořadí'!C90,"")</f>
        <v>0</v>
      </c>
      <c r="D91">
        <f>IF(AND('Absolutní pořadí'!$I90="40 až 49",'Absolutní pořadí'!$J90="muž"),'Absolutní pořadí'!D90,"")</f>
        <v>0</v>
      </c>
      <c r="E91">
        <f>IF(AND('Absolutní pořadí'!$I90="40 až 49",'Absolutní pořadí'!$J90="muž"),'Absolutní pořadí'!E90,"")</f>
        <v>0</v>
      </c>
      <c r="F91">
        <f>IF(AND('Absolutní pořadí'!$I90="40 až 49",'Absolutní pořadí'!$J90="muž"),'Absolutní pořadí'!F90,"")</f>
        <v>0</v>
      </c>
      <c r="G91">
        <f>IF(AND('Absolutní pořadí'!$I90="40 až 49",'Absolutní pořadí'!$J90="muž"),'Absolutní pořadí'!G90,"")</f>
        <v>0</v>
      </c>
      <c r="H91">
        <f>IF(AND('Absolutní pořadí'!$I90="40 až 49",'Absolutní pořadí'!$J90="muž"),'Absolutní pořadí'!H90,"")</f>
        <v>0</v>
      </c>
    </row>
    <row r="92" spans="1:8" ht="14.25">
      <c r="A92" s="8">
        <v>86</v>
      </c>
      <c r="B92">
        <f>IF(AND('Absolutní pořadí'!$I91="40 až 49",'Absolutní pořadí'!$J91="muž"),'Absolutní pořadí'!B91,"")</f>
        <v>0</v>
      </c>
      <c r="C92">
        <f>IF(AND('Absolutní pořadí'!$I91="40 až 49",'Absolutní pořadí'!$J91="muž"),'Absolutní pořadí'!C91,"")</f>
        <v>0</v>
      </c>
      <c r="D92">
        <f>IF(AND('Absolutní pořadí'!$I91="40 až 49",'Absolutní pořadí'!$J91="muž"),'Absolutní pořadí'!D91,"")</f>
        <v>0</v>
      </c>
      <c r="E92">
        <f>IF(AND('Absolutní pořadí'!$I91="40 až 49",'Absolutní pořadí'!$J91="muž"),'Absolutní pořadí'!E91,"")</f>
        <v>0</v>
      </c>
      <c r="F92">
        <f>IF(AND('Absolutní pořadí'!$I91="40 až 49",'Absolutní pořadí'!$J91="muž"),'Absolutní pořadí'!F91,"")</f>
        <v>0</v>
      </c>
      <c r="G92">
        <f>IF(AND('Absolutní pořadí'!$I91="40 až 49",'Absolutní pořadí'!$J91="muž"),'Absolutní pořadí'!G91,"")</f>
        <v>0</v>
      </c>
      <c r="H92">
        <f>IF(AND('Absolutní pořadí'!$I91="40 až 49",'Absolutní pořadí'!$J91="muž"),'Absolutní pořadí'!H91,"")</f>
        <v>0</v>
      </c>
    </row>
    <row r="93" spans="1:8" ht="14.25">
      <c r="A93" s="8">
        <v>87</v>
      </c>
      <c r="B93">
        <f>IF(AND('Absolutní pořadí'!$I92="40 až 49",'Absolutní pořadí'!$J92="muž"),'Absolutní pořadí'!B92,"")</f>
        <v>0</v>
      </c>
      <c r="C93">
        <f>IF(AND('Absolutní pořadí'!$I92="40 až 49",'Absolutní pořadí'!$J92="muž"),'Absolutní pořadí'!C92,"")</f>
        <v>0</v>
      </c>
      <c r="D93">
        <f>IF(AND('Absolutní pořadí'!$I92="40 až 49",'Absolutní pořadí'!$J92="muž"),'Absolutní pořadí'!D92,"")</f>
        <v>0</v>
      </c>
      <c r="E93">
        <f>IF(AND('Absolutní pořadí'!$I92="40 až 49",'Absolutní pořadí'!$J92="muž"),'Absolutní pořadí'!E92,"")</f>
        <v>0</v>
      </c>
      <c r="F93">
        <f>IF(AND('Absolutní pořadí'!$I92="40 až 49",'Absolutní pořadí'!$J92="muž"),'Absolutní pořadí'!F92,"")</f>
        <v>0</v>
      </c>
      <c r="G93">
        <f>IF(AND('Absolutní pořadí'!$I92="40 až 49",'Absolutní pořadí'!$J92="muž"),'Absolutní pořadí'!G92,"")</f>
        <v>0</v>
      </c>
      <c r="H93">
        <f>IF(AND('Absolutní pořadí'!$I92="40 až 49",'Absolutní pořadí'!$J92="muž"),'Absolutní pořadí'!H92,"")</f>
        <v>0</v>
      </c>
    </row>
    <row r="94" spans="1:8" ht="14.25">
      <c r="A94" s="8">
        <v>88</v>
      </c>
      <c r="B94">
        <f>IF(AND('Absolutní pořadí'!$I93="40 až 49",'Absolutní pořadí'!$J93="muž"),'Absolutní pořadí'!B93,"")</f>
        <v>0</v>
      </c>
      <c r="C94">
        <f>IF(AND('Absolutní pořadí'!$I93="40 až 49",'Absolutní pořadí'!$J93="muž"),'Absolutní pořadí'!C93,"")</f>
        <v>0</v>
      </c>
      <c r="D94">
        <f>IF(AND('Absolutní pořadí'!$I93="40 až 49",'Absolutní pořadí'!$J93="muž"),'Absolutní pořadí'!D93,"")</f>
        <v>0</v>
      </c>
      <c r="E94">
        <f>IF(AND('Absolutní pořadí'!$I93="40 až 49",'Absolutní pořadí'!$J93="muž"),'Absolutní pořadí'!E93,"")</f>
        <v>0</v>
      </c>
      <c r="F94">
        <f>IF(AND('Absolutní pořadí'!$I93="40 až 49",'Absolutní pořadí'!$J93="muž"),'Absolutní pořadí'!F93,"")</f>
        <v>0</v>
      </c>
      <c r="G94">
        <f>IF(AND('Absolutní pořadí'!$I93="40 až 49",'Absolutní pořadí'!$J93="muž"),'Absolutní pořadí'!G93,"")</f>
        <v>0</v>
      </c>
      <c r="H94">
        <f>IF(AND('Absolutní pořadí'!$I93="40 až 49",'Absolutní pořadí'!$J93="muž"),'Absolutní pořadí'!H93,"")</f>
        <v>0</v>
      </c>
    </row>
    <row r="95" spans="1:8" ht="14.25">
      <c r="A95" s="8">
        <v>89</v>
      </c>
      <c r="B95">
        <f>IF(AND('Absolutní pořadí'!$I94="40 až 49",'Absolutní pořadí'!$J94="muž"),'Absolutní pořadí'!B94,"")</f>
        <v>0</v>
      </c>
      <c r="C95">
        <f>IF(AND('Absolutní pořadí'!$I94="40 až 49",'Absolutní pořadí'!$J94="muž"),'Absolutní pořadí'!C94,"")</f>
        <v>0</v>
      </c>
      <c r="D95">
        <f>IF(AND('Absolutní pořadí'!$I94="40 až 49",'Absolutní pořadí'!$J94="muž"),'Absolutní pořadí'!D94,"")</f>
        <v>0</v>
      </c>
      <c r="E95">
        <f>IF(AND('Absolutní pořadí'!$I94="40 až 49",'Absolutní pořadí'!$J94="muž"),'Absolutní pořadí'!E94,"")</f>
        <v>0</v>
      </c>
      <c r="F95">
        <f>IF(AND('Absolutní pořadí'!$I94="40 až 49",'Absolutní pořadí'!$J94="muž"),'Absolutní pořadí'!F94,"")</f>
        <v>0</v>
      </c>
      <c r="G95">
        <f>IF(AND('Absolutní pořadí'!$I94="40 až 49",'Absolutní pořadí'!$J94="muž"),'Absolutní pořadí'!G94,"")</f>
        <v>0</v>
      </c>
      <c r="H95">
        <f>IF(AND('Absolutní pořadí'!$I94="40 až 49",'Absolutní pořadí'!$J94="muž"),'Absolutní pořadí'!H94,"")</f>
        <v>0</v>
      </c>
    </row>
    <row r="96" spans="1:8" ht="14.25">
      <c r="A96" s="8">
        <v>90</v>
      </c>
      <c r="B96">
        <f>IF(AND('Absolutní pořadí'!$I95="40 až 49",'Absolutní pořadí'!$J95="muž"),'Absolutní pořadí'!B95,"")</f>
        <v>0</v>
      </c>
      <c r="C96">
        <f>IF(AND('Absolutní pořadí'!$I95="40 až 49",'Absolutní pořadí'!$J95="muž"),'Absolutní pořadí'!C95,"")</f>
        <v>0</v>
      </c>
      <c r="D96">
        <f>IF(AND('Absolutní pořadí'!$I95="40 až 49",'Absolutní pořadí'!$J95="muž"),'Absolutní pořadí'!D95,"")</f>
        <v>0</v>
      </c>
      <c r="E96">
        <f>IF(AND('Absolutní pořadí'!$I95="40 až 49",'Absolutní pořadí'!$J95="muž"),'Absolutní pořadí'!E95,"")</f>
        <v>0</v>
      </c>
      <c r="F96">
        <f>IF(AND('Absolutní pořadí'!$I95="40 až 49",'Absolutní pořadí'!$J95="muž"),'Absolutní pořadí'!F95,"")</f>
        <v>0</v>
      </c>
      <c r="G96">
        <f>IF(AND('Absolutní pořadí'!$I95="40 až 49",'Absolutní pořadí'!$J95="muž"),'Absolutní pořadí'!G95,"")</f>
        <v>0</v>
      </c>
      <c r="H96">
        <f>IF(AND('Absolutní pořadí'!$I95="40 až 49",'Absolutní pořadí'!$J95="muž"),'Absolutní pořadí'!H95,"")</f>
        <v>0</v>
      </c>
    </row>
    <row r="97" spans="1:8" ht="14.25">
      <c r="A97" s="8">
        <v>91</v>
      </c>
      <c r="B97">
        <f>IF(AND('Absolutní pořadí'!$I96="40 až 49",'Absolutní pořadí'!$J96="muž"),'Absolutní pořadí'!B96,"")</f>
        <v>0</v>
      </c>
      <c r="C97">
        <f>IF(AND('Absolutní pořadí'!$I96="40 až 49",'Absolutní pořadí'!$J96="muž"),'Absolutní pořadí'!C96,"")</f>
        <v>0</v>
      </c>
      <c r="D97">
        <f>IF(AND('Absolutní pořadí'!$I96="40 až 49",'Absolutní pořadí'!$J96="muž"),'Absolutní pořadí'!D96,"")</f>
        <v>0</v>
      </c>
      <c r="E97">
        <f>IF(AND('Absolutní pořadí'!$I96="40 až 49",'Absolutní pořadí'!$J96="muž"),'Absolutní pořadí'!E96,"")</f>
        <v>0</v>
      </c>
      <c r="F97">
        <f>IF(AND('Absolutní pořadí'!$I96="40 až 49",'Absolutní pořadí'!$J96="muž"),'Absolutní pořadí'!F96,"")</f>
        <v>0</v>
      </c>
      <c r="G97">
        <f>IF(AND('Absolutní pořadí'!$I96="40 až 49",'Absolutní pořadí'!$J96="muž"),'Absolutní pořadí'!G96,"")</f>
        <v>0</v>
      </c>
      <c r="H97">
        <f>IF(AND('Absolutní pořadí'!$I96="40 až 49",'Absolutní pořadí'!$J96="muž"),'Absolutní pořadí'!H96,"")</f>
        <v>0</v>
      </c>
    </row>
    <row r="98" spans="1:8" ht="14.25">
      <c r="A98" s="8">
        <v>92</v>
      </c>
      <c r="B98">
        <f>IF(AND('Absolutní pořadí'!$I97="40 až 49",'Absolutní pořadí'!$J97="muž"),'Absolutní pořadí'!B97,"")</f>
        <v>0</v>
      </c>
      <c r="C98">
        <f>IF(AND('Absolutní pořadí'!$I97="40 až 49",'Absolutní pořadí'!$J97="muž"),'Absolutní pořadí'!C97,"")</f>
        <v>0</v>
      </c>
      <c r="D98">
        <f>IF(AND('Absolutní pořadí'!$I97="40 až 49",'Absolutní pořadí'!$J97="muž"),'Absolutní pořadí'!D97,"")</f>
        <v>0</v>
      </c>
      <c r="E98">
        <f>IF(AND('Absolutní pořadí'!$I97="40 až 49",'Absolutní pořadí'!$J97="muž"),'Absolutní pořadí'!E97,"")</f>
        <v>0</v>
      </c>
      <c r="F98">
        <f>IF(AND('Absolutní pořadí'!$I97="40 až 49",'Absolutní pořadí'!$J97="muž"),'Absolutní pořadí'!F97,"")</f>
        <v>0</v>
      </c>
      <c r="G98">
        <f>IF(AND('Absolutní pořadí'!$I97="40 až 49",'Absolutní pořadí'!$J97="muž"),'Absolutní pořadí'!G97,"")</f>
        <v>0</v>
      </c>
      <c r="H98">
        <f>IF(AND('Absolutní pořadí'!$I97="40 až 49",'Absolutní pořadí'!$J97="muž"),'Absolutní pořadí'!H97,"")</f>
        <v>0</v>
      </c>
    </row>
    <row r="99" spans="1:8" ht="14.25">
      <c r="A99" s="8">
        <v>93</v>
      </c>
      <c r="B99">
        <f>IF(AND('Absolutní pořadí'!$I98="40 až 49",'Absolutní pořadí'!$J98="muž"),'Absolutní pořadí'!B98,"")</f>
        <v>0</v>
      </c>
      <c r="C99">
        <f>IF(AND('Absolutní pořadí'!$I98="40 až 49",'Absolutní pořadí'!$J98="muž"),'Absolutní pořadí'!C98,"")</f>
        <v>0</v>
      </c>
      <c r="D99">
        <f>IF(AND('Absolutní pořadí'!$I98="40 až 49",'Absolutní pořadí'!$J98="muž"),'Absolutní pořadí'!D98,"")</f>
        <v>0</v>
      </c>
      <c r="E99">
        <f>IF(AND('Absolutní pořadí'!$I98="40 až 49",'Absolutní pořadí'!$J98="muž"),'Absolutní pořadí'!E98,"")</f>
        <v>0</v>
      </c>
      <c r="F99">
        <f>IF(AND('Absolutní pořadí'!$I98="40 až 49",'Absolutní pořadí'!$J98="muž"),'Absolutní pořadí'!F98,"")</f>
        <v>0</v>
      </c>
      <c r="G99">
        <f>IF(AND('Absolutní pořadí'!$I98="40 až 49",'Absolutní pořadí'!$J98="muž"),'Absolutní pořadí'!G98,"")</f>
        <v>0</v>
      </c>
      <c r="H99">
        <f>IF(AND('Absolutní pořadí'!$I98="40 až 49",'Absolutní pořadí'!$J98="muž"),'Absolutní pořadí'!H98,"")</f>
        <v>0</v>
      </c>
    </row>
    <row r="100" spans="1:8" ht="14.25">
      <c r="A100" s="8">
        <v>94</v>
      </c>
      <c r="B100">
        <f>IF(AND('Absolutní pořadí'!$I99="40 až 49",'Absolutní pořadí'!$J99="muž"),'Absolutní pořadí'!B99,"")</f>
        <v>0</v>
      </c>
      <c r="C100">
        <f>IF(AND('Absolutní pořadí'!$I99="40 až 49",'Absolutní pořadí'!$J99="muž"),'Absolutní pořadí'!C99,"")</f>
        <v>0</v>
      </c>
      <c r="D100">
        <f>IF(AND('Absolutní pořadí'!$I99="40 až 49",'Absolutní pořadí'!$J99="muž"),'Absolutní pořadí'!D99,"")</f>
        <v>0</v>
      </c>
      <c r="E100">
        <f>IF(AND('Absolutní pořadí'!$I99="40 až 49",'Absolutní pořadí'!$J99="muž"),'Absolutní pořadí'!E99,"")</f>
        <v>0</v>
      </c>
      <c r="F100">
        <f>IF(AND('Absolutní pořadí'!$I99="40 až 49",'Absolutní pořadí'!$J99="muž"),'Absolutní pořadí'!F99,"")</f>
        <v>0</v>
      </c>
      <c r="G100">
        <f>IF(AND('Absolutní pořadí'!$I99="40 až 49",'Absolutní pořadí'!$J99="muž"),'Absolutní pořadí'!G99,"")</f>
        <v>0</v>
      </c>
      <c r="H100">
        <f>IF(AND('Absolutní pořadí'!$I99="40 až 49",'Absolutní pořadí'!$J99="muž"),'Absolutní pořadí'!H99,"")</f>
        <v>0</v>
      </c>
    </row>
    <row r="101" spans="1:8" ht="14.25">
      <c r="A101" s="8">
        <v>95</v>
      </c>
      <c r="B101">
        <f>IF(AND('Absolutní pořadí'!$I100="40 až 49",'Absolutní pořadí'!$J100="muž"),'Absolutní pořadí'!B100,"")</f>
        <v>0</v>
      </c>
      <c r="C101">
        <f>IF(AND('Absolutní pořadí'!$I100="40 až 49",'Absolutní pořadí'!$J100="muž"),'Absolutní pořadí'!C100,"")</f>
        <v>0</v>
      </c>
      <c r="D101">
        <f>IF(AND('Absolutní pořadí'!$I100="40 až 49",'Absolutní pořadí'!$J100="muž"),'Absolutní pořadí'!D100,"")</f>
        <v>0</v>
      </c>
      <c r="E101">
        <f>IF(AND('Absolutní pořadí'!$I100="40 až 49",'Absolutní pořadí'!$J100="muž"),'Absolutní pořadí'!E100,"")</f>
        <v>0</v>
      </c>
      <c r="F101">
        <f>IF(AND('Absolutní pořadí'!$I100="40 až 49",'Absolutní pořadí'!$J100="muž"),'Absolutní pořadí'!F100,"")</f>
        <v>0</v>
      </c>
      <c r="G101">
        <f>IF(AND('Absolutní pořadí'!$I100="40 až 49",'Absolutní pořadí'!$J100="muž"),'Absolutní pořadí'!G100,"")</f>
        <v>0</v>
      </c>
      <c r="H101">
        <f>IF(AND('Absolutní pořadí'!$I100="40 až 49",'Absolutní pořadí'!$J100="muž"),'Absolutní pořadí'!H100,"")</f>
        <v>0</v>
      </c>
    </row>
    <row r="102" spans="1:8" ht="14.25">
      <c r="A102" s="8">
        <v>96</v>
      </c>
      <c r="B102">
        <f>IF(AND('Absolutní pořadí'!$I101="40 až 49",'Absolutní pořadí'!$J101="muž"),'Absolutní pořadí'!B101,"")</f>
        <v>0</v>
      </c>
      <c r="C102">
        <f>IF(AND('Absolutní pořadí'!$I101="40 až 49",'Absolutní pořadí'!$J101="muž"),'Absolutní pořadí'!C101,"")</f>
        <v>0</v>
      </c>
      <c r="D102">
        <f>IF(AND('Absolutní pořadí'!$I101="40 až 49",'Absolutní pořadí'!$J101="muž"),'Absolutní pořadí'!D101,"")</f>
        <v>0</v>
      </c>
      <c r="E102">
        <f>IF(AND('Absolutní pořadí'!$I101="40 až 49",'Absolutní pořadí'!$J101="muž"),'Absolutní pořadí'!E101,"")</f>
        <v>0</v>
      </c>
      <c r="F102">
        <f>IF(AND('Absolutní pořadí'!$I101="40 až 49",'Absolutní pořadí'!$J101="muž"),'Absolutní pořadí'!F101,"")</f>
        <v>0</v>
      </c>
      <c r="G102">
        <f>IF(AND('Absolutní pořadí'!$I101="40 až 49",'Absolutní pořadí'!$J101="muž"),'Absolutní pořadí'!G101,"")</f>
        <v>0</v>
      </c>
      <c r="H102">
        <f>IF(AND('Absolutní pořadí'!$I101="40 až 49",'Absolutní pořadí'!$J101="muž"),'Absolutní pořadí'!H101,"")</f>
        <v>0</v>
      </c>
    </row>
    <row r="103" spans="1:8" ht="14.25">
      <c r="A103" s="8">
        <v>97</v>
      </c>
      <c r="B103">
        <f>IF(AND('Absolutní pořadí'!$I102="40 až 49",'Absolutní pořadí'!$J102="muž"),'Absolutní pořadí'!B102,"")</f>
        <v>0</v>
      </c>
      <c r="C103">
        <f>IF(AND('Absolutní pořadí'!$I102="40 až 49",'Absolutní pořadí'!$J102="muž"),'Absolutní pořadí'!C102,"")</f>
        <v>0</v>
      </c>
      <c r="D103">
        <f>IF(AND('Absolutní pořadí'!$I102="40 až 49",'Absolutní pořadí'!$J102="muž"),'Absolutní pořadí'!D102,"")</f>
        <v>0</v>
      </c>
      <c r="E103">
        <f>IF(AND('Absolutní pořadí'!$I102="40 až 49",'Absolutní pořadí'!$J102="muž"),'Absolutní pořadí'!E102,"")</f>
        <v>0</v>
      </c>
      <c r="F103">
        <f>IF(AND('Absolutní pořadí'!$I102="40 až 49",'Absolutní pořadí'!$J102="muž"),'Absolutní pořadí'!F102,"")</f>
        <v>0</v>
      </c>
      <c r="G103">
        <f>IF(AND('Absolutní pořadí'!$I102="40 až 49",'Absolutní pořadí'!$J102="muž"),'Absolutní pořadí'!G102,"")</f>
        <v>0</v>
      </c>
      <c r="H103">
        <f>IF(AND('Absolutní pořadí'!$I102="40 až 49",'Absolutní pořadí'!$J102="muž"),'Absolutní pořadí'!H102,"")</f>
        <v>0</v>
      </c>
    </row>
    <row r="104" spans="1:8" ht="14.25">
      <c r="A104" s="8">
        <v>98</v>
      </c>
      <c r="B104">
        <f>IF(AND('Absolutní pořadí'!$I103="40 až 49",'Absolutní pořadí'!$J103="muž"),'Absolutní pořadí'!B103,"")</f>
        <v>0</v>
      </c>
      <c r="C104">
        <f>IF(AND('Absolutní pořadí'!$I103="40 až 49",'Absolutní pořadí'!$J103="muž"),'Absolutní pořadí'!C103,"")</f>
        <v>0</v>
      </c>
      <c r="D104">
        <f>IF(AND('Absolutní pořadí'!$I103="40 až 49",'Absolutní pořadí'!$J103="muž"),'Absolutní pořadí'!D103,"")</f>
        <v>0</v>
      </c>
      <c r="E104">
        <f>IF(AND('Absolutní pořadí'!$I103="40 až 49",'Absolutní pořadí'!$J103="muž"),'Absolutní pořadí'!E103,"")</f>
        <v>0</v>
      </c>
      <c r="F104">
        <f>IF(AND('Absolutní pořadí'!$I103="40 až 49",'Absolutní pořadí'!$J103="muž"),'Absolutní pořadí'!F103,"")</f>
        <v>0</v>
      </c>
      <c r="G104">
        <f>IF(AND('Absolutní pořadí'!$I103="40 až 49",'Absolutní pořadí'!$J103="muž"),'Absolutní pořadí'!G103,"")</f>
        <v>0</v>
      </c>
      <c r="H104">
        <f>IF(AND('Absolutní pořadí'!$I103="40 až 49",'Absolutní pořadí'!$J103="muž"),'Absolutní pořadí'!H103,"")</f>
        <v>0</v>
      </c>
    </row>
    <row r="105" spans="1:8" ht="14.25">
      <c r="A105" s="8">
        <v>99</v>
      </c>
      <c r="B105">
        <f>IF(AND('Absolutní pořadí'!$I104="40 až 49",'Absolutní pořadí'!$J104="muž"),'Absolutní pořadí'!B104,"")</f>
        <v>0</v>
      </c>
      <c r="C105">
        <f>IF(AND('Absolutní pořadí'!$I104="40 až 49",'Absolutní pořadí'!$J104="muž"),'Absolutní pořadí'!C104,"")</f>
        <v>0</v>
      </c>
      <c r="D105">
        <f>IF(AND('Absolutní pořadí'!$I104="40 až 49",'Absolutní pořadí'!$J104="muž"),'Absolutní pořadí'!D104,"")</f>
        <v>0</v>
      </c>
      <c r="E105">
        <f>IF(AND('Absolutní pořadí'!$I104="40 až 49",'Absolutní pořadí'!$J104="muž"),'Absolutní pořadí'!E104,"")</f>
        <v>0</v>
      </c>
      <c r="F105">
        <f>IF(AND('Absolutní pořadí'!$I104="40 až 49",'Absolutní pořadí'!$J104="muž"),'Absolutní pořadí'!F104,"")</f>
        <v>0</v>
      </c>
      <c r="G105">
        <f>IF(AND('Absolutní pořadí'!$I104="40 až 49",'Absolutní pořadí'!$J104="muž"),'Absolutní pořadí'!G104,"")</f>
        <v>0</v>
      </c>
      <c r="H105">
        <f>IF(AND('Absolutní pořadí'!$I104="40 až 49",'Absolutní pořadí'!$J104="muž"),'Absolutní pořadí'!H104,"")</f>
        <v>0</v>
      </c>
    </row>
    <row r="106" spans="1:8" ht="14.25">
      <c r="A106" s="8">
        <v>100</v>
      </c>
      <c r="B106">
        <f>IF(AND('Absolutní pořadí'!$I105="40 až 49",'Absolutní pořadí'!$J105="muž"),'Absolutní pořadí'!B105,"")</f>
        <v>0</v>
      </c>
      <c r="C106">
        <f>IF(AND('Absolutní pořadí'!$I105="40 až 49",'Absolutní pořadí'!$J105="muž"),'Absolutní pořadí'!C105,"")</f>
        <v>0</v>
      </c>
      <c r="D106">
        <f>IF(AND('Absolutní pořadí'!$I105="40 až 49",'Absolutní pořadí'!$J105="muž"),'Absolutní pořadí'!D105,"")</f>
        <v>0</v>
      </c>
      <c r="E106">
        <f>IF(AND('Absolutní pořadí'!$I105="40 až 49",'Absolutní pořadí'!$J105="muž"),'Absolutní pořadí'!E105,"")</f>
        <v>0</v>
      </c>
      <c r="F106">
        <f>IF(AND('Absolutní pořadí'!$I105="40 až 49",'Absolutní pořadí'!$J105="muž"),'Absolutní pořadí'!F105,"")</f>
        <v>0</v>
      </c>
      <c r="G106">
        <f>IF(AND('Absolutní pořadí'!$I105="40 až 49",'Absolutní pořadí'!$J105="muž"),'Absolutní pořadí'!G105,"")</f>
        <v>0</v>
      </c>
      <c r="H106">
        <f>IF(AND('Absolutní pořadí'!$I105="40 až 49",'Absolutní pořadí'!$J105="muž"),'Absolutní pořadí'!H105,"")</f>
        <v>0</v>
      </c>
    </row>
    <row r="107" spans="1:8" ht="14.25">
      <c r="A107" s="8">
        <v>101</v>
      </c>
      <c r="B107">
        <f>IF(AND('Absolutní pořadí'!$I106="40 až 49",'Absolutní pořadí'!$J106="muž"),'Absolutní pořadí'!B106,"")</f>
        <v>0</v>
      </c>
      <c r="C107">
        <f>IF(AND('Absolutní pořadí'!$I106="40 až 49",'Absolutní pořadí'!$J106="muž"),'Absolutní pořadí'!C106,"")</f>
        <v>0</v>
      </c>
      <c r="D107">
        <f>IF(AND('Absolutní pořadí'!$I106="40 až 49",'Absolutní pořadí'!$J106="muž"),'Absolutní pořadí'!D106,"")</f>
        <v>0</v>
      </c>
      <c r="E107">
        <f>IF(AND('Absolutní pořadí'!$I106="40 až 49",'Absolutní pořadí'!$J106="muž"),'Absolutní pořadí'!E106,"")</f>
        <v>0</v>
      </c>
      <c r="F107">
        <f>IF(AND('Absolutní pořadí'!$I106="40 až 49",'Absolutní pořadí'!$J106="muž"),'Absolutní pořadí'!F106,"")</f>
        <v>0</v>
      </c>
      <c r="G107">
        <f>IF(AND('Absolutní pořadí'!$I106="40 až 49",'Absolutní pořadí'!$J106="muž"),'Absolutní pořadí'!G106,"")</f>
        <v>0</v>
      </c>
      <c r="H107">
        <f>IF(AND('Absolutní pořadí'!$I106="40 až 49",'Absolutní pořadí'!$J106="muž"),'Absolutní pořadí'!H106,"")</f>
        <v>0</v>
      </c>
    </row>
    <row r="108" spans="1:8" ht="14.25">
      <c r="A108" s="8">
        <v>102</v>
      </c>
      <c r="B108">
        <f>IF(AND('Absolutní pořadí'!$I107="40 až 49",'Absolutní pořadí'!$J107="muž"),'Absolutní pořadí'!B107,"")</f>
        <v>0</v>
      </c>
      <c r="C108">
        <f>IF(AND('Absolutní pořadí'!$I107="40 až 49",'Absolutní pořadí'!$J107="muž"),'Absolutní pořadí'!C107,"")</f>
        <v>0</v>
      </c>
      <c r="D108">
        <f>IF(AND('Absolutní pořadí'!$I107="40 až 49",'Absolutní pořadí'!$J107="muž"),'Absolutní pořadí'!D107,"")</f>
        <v>0</v>
      </c>
      <c r="E108">
        <f>IF(AND('Absolutní pořadí'!$I107="40 až 49",'Absolutní pořadí'!$J107="muž"),'Absolutní pořadí'!E107,"")</f>
        <v>0</v>
      </c>
      <c r="F108">
        <f>IF(AND('Absolutní pořadí'!$I107="40 až 49",'Absolutní pořadí'!$J107="muž"),'Absolutní pořadí'!F107,"")</f>
        <v>0</v>
      </c>
      <c r="G108">
        <f>IF(AND('Absolutní pořadí'!$I107="40 až 49",'Absolutní pořadí'!$J107="muž"),'Absolutní pořadí'!G107,"")</f>
        <v>0</v>
      </c>
      <c r="H108">
        <f>IF(AND('Absolutní pořadí'!$I107="40 až 49",'Absolutní pořadí'!$J107="muž"),'Absolutní pořadí'!H107,"")</f>
        <v>0</v>
      </c>
    </row>
    <row r="109" spans="1:8" ht="14.25">
      <c r="A109" s="8">
        <v>103</v>
      </c>
      <c r="B109">
        <f>IF(AND('Absolutní pořadí'!$I108="40 až 49",'Absolutní pořadí'!$J108="muž"),'Absolutní pořadí'!B108,"")</f>
        <v>0</v>
      </c>
      <c r="C109">
        <f>IF(AND('Absolutní pořadí'!$I108="40 až 49",'Absolutní pořadí'!$J108="muž"),'Absolutní pořadí'!C108,"")</f>
        <v>0</v>
      </c>
      <c r="D109">
        <f>IF(AND('Absolutní pořadí'!$I108="40 až 49",'Absolutní pořadí'!$J108="muž"),'Absolutní pořadí'!D108,"")</f>
        <v>0</v>
      </c>
      <c r="E109">
        <f>IF(AND('Absolutní pořadí'!$I108="40 až 49",'Absolutní pořadí'!$J108="muž"),'Absolutní pořadí'!E108,"")</f>
        <v>0</v>
      </c>
      <c r="F109">
        <f>IF(AND('Absolutní pořadí'!$I108="40 až 49",'Absolutní pořadí'!$J108="muž"),'Absolutní pořadí'!F108,"")</f>
        <v>0</v>
      </c>
      <c r="G109">
        <f>IF(AND('Absolutní pořadí'!$I108="40 až 49",'Absolutní pořadí'!$J108="muž"),'Absolutní pořadí'!G108,"")</f>
        <v>0</v>
      </c>
      <c r="H109">
        <f>IF(AND('Absolutní pořadí'!$I108="40 až 49",'Absolutní pořadí'!$J108="muž"),'Absolutní pořadí'!H108,"")</f>
        <v>0</v>
      </c>
    </row>
    <row r="110" spans="1:8" ht="14.25">
      <c r="A110" s="8">
        <v>104</v>
      </c>
      <c r="B110">
        <f>IF(AND('Absolutní pořadí'!$I109="40 až 49",'Absolutní pořadí'!$J109="muž"),'Absolutní pořadí'!B109,"")</f>
        <v>0</v>
      </c>
      <c r="C110">
        <f>IF(AND('Absolutní pořadí'!$I109="40 až 49",'Absolutní pořadí'!$J109="muž"),'Absolutní pořadí'!C109,"")</f>
        <v>0</v>
      </c>
      <c r="D110">
        <f>IF(AND('Absolutní pořadí'!$I109="40 až 49",'Absolutní pořadí'!$J109="muž"),'Absolutní pořadí'!D109,"")</f>
        <v>0</v>
      </c>
      <c r="E110">
        <f>IF(AND('Absolutní pořadí'!$I109="40 až 49",'Absolutní pořadí'!$J109="muž"),'Absolutní pořadí'!E109,"")</f>
        <v>0</v>
      </c>
      <c r="F110">
        <f>IF(AND('Absolutní pořadí'!$I109="40 až 49",'Absolutní pořadí'!$J109="muž"),'Absolutní pořadí'!F109,"")</f>
        <v>0</v>
      </c>
      <c r="G110">
        <f>IF(AND('Absolutní pořadí'!$I109="40 až 49",'Absolutní pořadí'!$J109="muž"),'Absolutní pořadí'!G109,"")</f>
        <v>0</v>
      </c>
      <c r="H110">
        <f>IF(AND('Absolutní pořadí'!$I109="40 až 49",'Absolutní pořadí'!$J109="muž"),'Absolutní pořadí'!H109,"")</f>
        <v>0</v>
      </c>
    </row>
    <row r="111" spans="1:8" ht="14.25">
      <c r="A111" s="8">
        <v>105</v>
      </c>
      <c r="B111">
        <f>IF(AND('Absolutní pořadí'!$I110="40 až 49",'Absolutní pořadí'!$J110="muž"),'Absolutní pořadí'!B110,"")</f>
        <v>0</v>
      </c>
      <c r="C111">
        <f>IF(AND('Absolutní pořadí'!$I110="40 až 49",'Absolutní pořadí'!$J110="muž"),'Absolutní pořadí'!C110,"")</f>
        <v>0</v>
      </c>
      <c r="D111">
        <f>IF(AND('Absolutní pořadí'!$I110="40 až 49",'Absolutní pořadí'!$J110="muž"),'Absolutní pořadí'!D110,"")</f>
        <v>0</v>
      </c>
      <c r="E111">
        <f>IF(AND('Absolutní pořadí'!$I110="40 až 49",'Absolutní pořadí'!$J110="muž"),'Absolutní pořadí'!E110,"")</f>
        <v>0</v>
      </c>
      <c r="F111">
        <f>IF(AND('Absolutní pořadí'!$I110="40 až 49",'Absolutní pořadí'!$J110="muž"),'Absolutní pořadí'!F110,"")</f>
        <v>0</v>
      </c>
      <c r="G111">
        <f>IF(AND('Absolutní pořadí'!$I110="40 až 49",'Absolutní pořadí'!$J110="muž"),'Absolutní pořadí'!G110,"")</f>
        <v>0</v>
      </c>
      <c r="H111">
        <f>IF(AND('Absolutní pořadí'!$I110="40 až 49",'Absolutní pořadí'!$J110="muž"),'Absolutní pořadí'!H110,"")</f>
        <v>0</v>
      </c>
    </row>
    <row r="112" spans="1:8" ht="14.25">
      <c r="A112" s="8">
        <v>106</v>
      </c>
      <c r="B112">
        <f>IF(AND('Absolutní pořadí'!$I111="40 až 49",'Absolutní pořadí'!$J111="muž"),'Absolutní pořadí'!B111,"")</f>
        <v>0</v>
      </c>
      <c r="C112">
        <f>IF(AND('Absolutní pořadí'!$I111="40 až 49",'Absolutní pořadí'!$J111="muž"),'Absolutní pořadí'!C111,"")</f>
        <v>0</v>
      </c>
      <c r="D112">
        <f>IF(AND('Absolutní pořadí'!$I111="40 až 49",'Absolutní pořadí'!$J111="muž"),'Absolutní pořadí'!D111,"")</f>
        <v>0</v>
      </c>
      <c r="E112">
        <f>IF(AND('Absolutní pořadí'!$I111="40 až 49",'Absolutní pořadí'!$J111="muž"),'Absolutní pořadí'!E111,"")</f>
        <v>0</v>
      </c>
      <c r="F112">
        <f>IF(AND('Absolutní pořadí'!$I111="40 až 49",'Absolutní pořadí'!$J111="muž"),'Absolutní pořadí'!F111,"")</f>
        <v>0</v>
      </c>
      <c r="G112">
        <f>IF(AND('Absolutní pořadí'!$I111="40 až 49",'Absolutní pořadí'!$J111="muž"),'Absolutní pořadí'!G111,"")</f>
        <v>0</v>
      </c>
      <c r="H112">
        <f>IF(AND('Absolutní pořadí'!$I111="40 až 49",'Absolutní pořadí'!$J111="muž"),'Absolutní pořadí'!H111,"")</f>
        <v>0</v>
      </c>
    </row>
    <row r="113" spans="1:8" ht="14.25">
      <c r="A113" s="8">
        <v>107</v>
      </c>
      <c r="B113">
        <f>IF(AND('Absolutní pořadí'!$I112="40 až 49",'Absolutní pořadí'!$J112="muž"),'Absolutní pořadí'!B112,"")</f>
        <v>0</v>
      </c>
      <c r="C113">
        <f>IF(AND('Absolutní pořadí'!$I112="40 až 49",'Absolutní pořadí'!$J112="muž"),'Absolutní pořadí'!C112,"")</f>
        <v>0</v>
      </c>
      <c r="D113">
        <f>IF(AND('Absolutní pořadí'!$I112="40 až 49",'Absolutní pořadí'!$J112="muž"),'Absolutní pořadí'!D112,"")</f>
        <v>0</v>
      </c>
      <c r="E113">
        <f>IF(AND('Absolutní pořadí'!$I112="40 až 49",'Absolutní pořadí'!$J112="muž"),'Absolutní pořadí'!E112,"")</f>
        <v>0</v>
      </c>
      <c r="F113">
        <f>IF(AND('Absolutní pořadí'!$I112="40 až 49",'Absolutní pořadí'!$J112="muž"),'Absolutní pořadí'!F112,"")</f>
        <v>0</v>
      </c>
      <c r="G113">
        <f>IF(AND('Absolutní pořadí'!$I112="40 až 49",'Absolutní pořadí'!$J112="muž"),'Absolutní pořadí'!G112,"")</f>
        <v>0</v>
      </c>
      <c r="H113">
        <f>IF(AND('Absolutní pořadí'!$I112="40 až 49",'Absolutní pořadí'!$J112="muž"),'Absolutní pořadí'!H112,"")</f>
        <v>0</v>
      </c>
    </row>
    <row r="114" spans="1:8" ht="14.25">
      <c r="A114" s="8">
        <v>108</v>
      </c>
      <c r="B114">
        <f>IF(AND('Absolutní pořadí'!$I113="40 až 49",'Absolutní pořadí'!$J113="muž"),'Absolutní pořadí'!B113,"")</f>
        <v>0</v>
      </c>
      <c r="C114">
        <f>IF(AND('Absolutní pořadí'!$I113="40 až 49",'Absolutní pořadí'!$J113="muž"),'Absolutní pořadí'!C113,"")</f>
        <v>0</v>
      </c>
      <c r="D114">
        <f>IF(AND('Absolutní pořadí'!$I113="40 až 49",'Absolutní pořadí'!$J113="muž"),'Absolutní pořadí'!D113,"")</f>
        <v>0</v>
      </c>
      <c r="E114">
        <f>IF(AND('Absolutní pořadí'!$I113="40 až 49",'Absolutní pořadí'!$J113="muž"),'Absolutní pořadí'!E113,"")</f>
        <v>0</v>
      </c>
      <c r="F114">
        <f>IF(AND('Absolutní pořadí'!$I113="40 až 49",'Absolutní pořadí'!$J113="muž"),'Absolutní pořadí'!F113,"")</f>
        <v>0</v>
      </c>
      <c r="G114">
        <f>IF(AND('Absolutní pořadí'!$I113="40 až 49",'Absolutní pořadí'!$J113="muž"),'Absolutní pořadí'!G113,"")</f>
        <v>0</v>
      </c>
      <c r="H114">
        <f>IF(AND('Absolutní pořadí'!$I113="40 až 49",'Absolutní pořadí'!$J113="muž"),'Absolutní pořadí'!H113,"")</f>
        <v>0</v>
      </c>
    </row>
    <row r="115" spans="1:8" ht="14.25">
      <c r="A115" s="8">
        <v>109</v>
      </c>
      <c r="B115">
        <f>IF(AND('Absolutní pořadí'!$I114="40 až 49",'Absolutní pořadí'!$J114="muž"),'Absolutní pořadí'!B114,"")</f>
        <v>0</v>
      </c>
      <c r="C115">
        <f>IF(AND('Absolutní pořadí'!$I114="40 až 49",'Absolutní pořadí'!$J114="muž"),'Absolutní pořadí'!C114,"")</f>
        <v>0</v>
      </c>
      <c r="D115">
        <f>IF(AND('Absolutní pořadí'!$I114="40 až 49",'Absolutní pořadí'!$J114="muž"),'Absolutní pořadí'!D114,"")</f>
        <v>0</v>
      </c>
      <c r="E115">
        <f>IF(AND('Absolutní pořadí'!$I114="40 až 49",'Absolutní pořadí'!$J114="muž"),'Absolutní pořadí'!E114,"")</f>
        <v>0</v>
      </c>
      <c r="F115">
        <f>IF(AND('Absolutní pořadí'!$I114="40 až 49",'Absolutní pořadí'!$J114="muž"),'Absolutní pořadí'!F114,"")</f>
        <v>0</v>
      </c>
      <c r="G115">
        <f>IF(AND('Absolutní pořadí'!$I114="40 až 49",'Absolutní pořadí'!$J114="muž"),'Absolutní pořadí'!G114,"")</f>
        <v>0</v>
      </c>
      <c r="H115">
        <f>IF(AND('Absolutní pořadí'!$I114="40 až 49",'Absolutní pořadí'!$J114="muž"),'Absolutní pořadí'!H114,"")</f>
        <v>0</v>
      </c>
    </row>
    <row r="116" spans="1:8" ht="14.25">
      <c r="A116" s="8">
        <v>110</v>
      </c>
      <c r="B116">
        <f>IF(AND('Absolutní pořadí'!$I115="40 až 49",'Absolutní pořadí'!$J115="muž"),'Absolutní pořadí'!B115,"")</f>
        <v>0</v>
      </c>
      <c r="C116">
        <f>IF(AND('Absolutní pořadí'!$I115="40 až 49",'Absolutní pořadí'!$J115="muž"),'Absolutní pořadí'!C115,"")</f>
        <v>0</v>
      </c>
      <c r="D116">
        <f>IF(AND('Absolutní pořadí'!$I115="40 až 49",'Absolutní pořadí'!$J115="muž"),'Absolutní pořadí'!D115,"")</f>
        <v>0</v>
      </c>
      <c r="E116">
        <f>IF(AND('Absolutní pořadí'!$I115="40 až 49",'Absolutní pořadí'!$J115="muž"),'Absolutní pořadí'!E115,"")</f>
        <v>0</v>
      </c>
      <c r="F116">
        <f>IF(AND('Absolutní pořadí'!$I115="40 až 49",'Absolutní pořadí'!$J115="muž"),'Absolutní pořadí'!F115,"")</f>
        <v>0</v>
      </c>
      <c r="G116">
        <f>IF(AND('Absolutní pořadí'!$I115="40 až 49",'Absolutní pořadí'!$J115="muž"),'Absolutní pořadí'!G115,"")</f>
        <v>0</v>
      </c>
      <c r="H116">
        <f>IF(AND('Absolutní pořadí'!$I115="40 až 49",'Absolutní pořadí'!$J115="muž"),'Absolutní pořadí'!H115,"")</f>
        <v>0</v>
      </c>
    </row>
    <row r="117" spans="1:8" ht="14.25">
      <c r="A117" s="8">
        <v>111</v>
      </c>
      <c r="B117">
        <f>IF(AND('Absolutní pořadí'!$I116="40 až 49",'Absolutní pořadí'!$J116="muž"),'Absolutní pořadí'!B116,"")</f>
        <v>0</v>
      </c>
      <c r="C117">
        <f>IF(AND('Absolutní pořadí'!$I116="40 až 49",'Absolutní pořadí'!$J116="muž"),'Absolutní pořadí'!C116,"")</f>
        <v>0</v>
      </c>
      <c r="D117">
        <f>IF(AND('Absolutní pořadí'!$I116="40 až 49",'Absolutní pořadí'!$J116="muž"),'Absolutní pořadí'!D116,"")</f>
        <v>0</v>
      </c>
      <c r="E117">
        <f>IF(AND('Absolutní pořadí'!$I116="40 až 49",'Absolutní pořadí'!$J116="muž"),'Absolutní pořadí'!E116,"")</f>
        <v>0</v>
      </c>
      <c r="F117">
        <f>IF(AND('Absolutní pořadí'!$I116="40 až 49",'Absolutní pořadí'!$J116="muž"),'Absolutní pořadí'!F116,"")</f>
        <v>0</v>
      </c>
      <c r="G117">
        <f>IF(AND('Absolutní pořadí'!$I116="40 až 49",'Absolutní pořadí'!$J116="muž"),'Absolutní pořadí'!G116,"")</f>
        <v>0</v>
      </c>
      <c r="H117">
        <f>IF(AND('Absolutní pořadí'!$I116="40 až 49",'Absolutní pořadí'!$J116="muž"),'Absolutní pořadí'!H116,"")</f>
        <v>0</v>
      </c>
    </row>
    <row r="118" spans="1:8" ht="14.25">
      <c r="A118" s="8">
        <v>112</v>
      </c>
      <c r="B118">
        <f>IF(AND('Absolutní pořadí'!$I117="40 až 49",'Absolutní pořadí'!$J117="muž"),'Absolutní pořadí'!B117,"")</f>
        <v>0</v>
      </c>
      <c r="C118">
        <f>IF(AND('Absolutní pořadí'!$I117="40 až 49",'Absolutní pořadí'!$J117="muž"),'Absolutní pořadí'!C117,"")</f>
        <v>0</v>
      </c>
      <c r="D118">
        <f>IF(AND('Absolutní pořadí'!$I117="40 až 49",'Absolutní pořadí'!$J117="muž"),'Absolutní pořadí'!D117,"")</f>
        <v>0</v>
      </c>
      <c r="E118">
        <f>IF(AND('Absolutní pořadí'!$I117="40 až 49",'Absolutní pořadí'!$J117="muž"),'Absolutní pořadí'!E117,"")</f>
        <v>0</v>
      </c>
      <c r="F118">
        <f>IF(AND('Absolutní pořadí'!$I117="40 až 49",'Absolutní pořadí'!$J117="muž"),'Absolutní pořadí'!F117,"")</f>
        <v>0</v>
      </c>
      <c r="G118">
        <f>IF(AND('Absolutní pořadí'!$I117="40 až 49",'Absolutní pořadí'!$J117="muž"),'Absolutní pořadí'!G117,"")</f>
        <v>0</v>
      </c>
      <c r="H118">
        <f>IF(AND('Absolutní pořadí'!$I117="40 až 49",'Absolutní pořadí'!$J117="muž"),'Absolutní pořadí'!H117,"")</f>
        <v>0</v>
      </c>
    </row>
    <row r="119" spans="1:8" ht="14.25">
      <c r="A119" s="8">
        <v>113</v>
      </c>
      <c r="B119">
        <f>IF(AND('Absolutní pořadí'!$I118="40 až 49",'Absolutní pořadí'!$J118="muž"),'Absolutní pořadí'!B118,"")</f>
        <v>0</v>
      </c>
      <c r="C119">
        <f>IF(AND('Absolutní pořadí'!$I118="40 až 49",'Absolutní pořadí'!$J118="muž"),'Absolutní pořadí'!C118,"")</f>
        <v>0</v>
      </c>
      <c r="D119">
        <f>IF(AND('Absolutní pořadí'!$I118="40 až 49",'Absolutní pořadí'!$J118="muž"),'Absolutní pořadí'!D118,"")</f>
        <v>0</v>
      </c>
      <c r="E119">
        <f>IF(AND('Absolutní pořadí'!$I118="40 až 49",'Absolutní pořadí'!$J118="muž"),'Absolutní pořadí'!E118,"")</f>
        <v>0</v>
      </c>
      <c r="F119">
        <f>IF(AND('Absolutní pořadí'!$I118="40 až 49",'Absolutní pořadí'!$J118="muž"),'Absolutní pořadí'!F118,"")</f>
        <v>0</v>
      </c>
      <c r="G119">
        <f>IF(AND('Absolutní pořadí'!$I118="40 až 49",'Absolutní pořadí'!$J118="muž"),'Absolutní pořadí'!G118,"")</f>
        <v>0</v>
      </c>
      <c r="H119">
        <f>IF(AND('Absolutní pořadí'!$I118="40 až 49",'Absolutní pořadí'!$J118="muž"),'Absolutní pořadí'!H118,"")</f>
        <v>0</v>
      </c>
    </row>
    <row r="120" spans="1:8" ht="14.25">
      <c r="A120" s="8">
        <v>114</v>
      </c>
      <c r="B120">
        <f>IF(AND('Absolutní pořadí'!$I119="40 až 49",'Absolutní pořadí'!$J119="muž"),'Absolutní pořadí'!B119,"")</f>
        <v>0</v>
      </c>
      <c r="C120">
        <f>IF(AND('Absolutní pořadí'!$I119="40 až 49",'Absolutní pořadí'!$J119="muž"),'Absolutní pořadí'!C119,"")</f>
        <v>0</v>
      </c>
      <c r="D120">
        <f>IF(AND('Absolutní pořadí'!$I119="40 až 49",'Absolutní pořadí'!$J119="muž"),'Absolutní pořadí'!D119,"")</f>
        <v>0</v>
      </c>
      <c r="E120">
        <f>IF(AND('Absolutní pořadí'!$I119="40 až 49",'Absolutní pořadí'!$J119="muž"),'Absolutní pořadí'!E119,"")</f>
        <v>0</v>
      </c>
      <c r="F120">
        <f>IF(AND('Absolutní pořadí'!$I119="40 až 49",'Absolutní pořadí'!$J119="muž"),'Absolutní pořadí'!F119,"")</f>
        <v>0</v>
      </c>
      <c r="G120">
        <f>IF(AND('Absolutní pořadí'!$I119="40 až 49",'Absolutní pořadí'!$J119="muž"),'Absolutní pořadí'!G119,"")</f>
        <v>0</v>
      </c>
      <c r="H120">
        <f>IF(AND('Absolutní pořadí'!$I119="40 až 49",'Absolutní pořadí'!$J119="muž"),'Absolutní pořadí'!H119,"")</f>
        <v>0</v>
      </c>
    </row>
    <row r="121" spans="1:8" ht="14.25">
      <c r="A121" s="8">
        <v>115</v>
      </c>
      <c r="B121">
        <f>IF(AND('Absolutní pořadí'!$I120="40 až 49",'Absolutní pořadí'!$J120="muž"),'Absolutní pořadí'!B120,"")</f>
        <v>0</v>
      </c>
      <c r="C121">
        <f>IF(AND('Absolutní pořadí'!$I120="40 až 49",'Absolutní pořadí'!$J120="muž"),'Absolutní pořadí'!C120,"")</f>
        <v>0</v>
      </c>
      <c r="D121">
        <f>IF(AND('Absolutní pořadí'!$I120="40 až 49",'Absolutní pořadí'!$J120="muž"),'Absolutní pořadí'!D120,"")</f>
        <v>0</v>
      </c>
      <c r="E121">
        <f>IF(AND('Absolutní pořadí'!$I120="40 až 49",'Absolutní pořadí'!$J120="muž"),'Absolutní pořadí'!E120,"")</f>
        <v>0</v>
      </c>
      <c r="F121">
        <f>IF(AND('Absolutní pořadí'!$I120="40 až 49",'Absolutní pořadí'!$J120="muž"),'Absolutní pořadí'!F120,"")</f>
        <v>0</v>
      </c>
      <c r="G121">
        <f>IF(AND('Absolutní pořadí'!$I120="40 až 49",'Absolutní pořadí'!$J120="muž"),'Absolutní pořadí'!G120,"")</f>
        <v>0</v>
      </c>
      <c r="H121">
        <f>IF(AND('Absolutní pořadí'!$I120="40 až 49",'Absolutní pořadí'!$J120="muž"),'Absolutní pořadí'!H120,"")</f>
        <v>0</v>
      </c>
    </row>
    <row r="122" spans="1:8" ht="14.25">
      <c r="A122" s="8">
        <v>116</v>
      </c>
      <c r="B122">
        <f>IF(AND('Absolutní pořadí'!$I121="40 až 49",'Absolutní pořadí'!$J121="muž"),'Absolutní pořadí'!B121,"")</f>
        <v>0</v>
      </c>
      <c r="C122">
        <f>IF(AND('Absolutní pořadí'!$I121="40 až 49",'Absolutní pořadí'!$J121="muž"),'Absolutní pořadí'!C121,"")</f>
        <v>0</v>
      </c>
      <c r="D122">
        <f>IF(AND('Absolutní pořadí'!$I121="40 až 49",'Absolutní pořadí'!$J121="muž"),'Absolutní pořadí'!D121,"")</f>
        <v>0</v>
      </c>
      <c r="E122">
        <f>IF(AND('Absolutní pořadí'!$I121="40 až 49",'Absolutní pořadí'!$J121="muž"),'Absolutní pořadí'!E121,"")</f>
        <v>0</v>
      </c>
      <c r="F122">
        <f>IF(AND('Absolutní pořadí'!$I121="40 až 49",'Absolutní pořadí'!$J121="muž"),'Absolutní pořadí'!F121,"")</f>
        <v>0</v>
      </c>
      <c r="G122">
        <f>IF(AND('Absolutní pořadí'!$I121="40 až 49",'Absolutní pořadí'!$J121="muž"),'Absolutní pořadí'!G121,"")</f>
        <v>0</v>
      </c>
      <c r="H122">
        <f>IF(AND('Absolutní pořadí'!$I121="40 až 49",'Absolutní pořadí'!$J121="muž"),'Absolutní pořadí'!H121,"")</f>
        <v>0</v>
      </c>
    </row>
    <row r="123" spans="1:8" ht="14.25">
      <c r="A123" s="8">
        <v>117</v>
      </c>
      <c r="B123">
        <f>IF(AND('Absolutní pořadí'!$I122="40 až 49",'Absolutní pořadí'!$J122="muž"),'Absolutní pořadí'!B122,"")</f>
        <v>0</v>
      </c>
      <c r="C123">
        <f>IF(AND('Absolutní pořadí'!$I122="40 až 49",'Absolutní pořadí'!$J122="muž"),'Absolutní pořadí'!C122,"")</f>
        <v>0</v>
      </c>
      <c r="D123">
        <f>IF(AND('Absolutní pořadí'!$I122="40 až 49",'Absolutní pořadí'!$J122="muž"),'Absolutní pořadí'!D122,"")</f>
        <v>0</v>
      </c>
      <c r="E123">
        <f>IF(AND('Absolutní pořadí'!$I122="40 až 49",'Absolutní pořadí'!$J122="muž"),'Absolutní pořadí'!E122,"")</f>
        <v>0</v>
      </c>
      <c r="F123">
        <f>IF(AND('Absolutní pořadí'!$I122="40 až 49",'Absolutní pořadí'!$J122="muž"),'Absolutní pořadí'!F122,"")</f>
        <v>0</v>
      </c>
      <c r="G123">
        <f>IF(AND('Absolutní pořadí'!$I122="40 až 49",'Absolutní pořadí'!$J122="muž"),'Absolutní pořadí'!G122,"")</f>
        <v>0</v>
      </c>
      <c r="H123">
        <f>IF(AND('Absolutní pořadí'!$I122="40 až 49",'Absolutní pořadí'!$J122="muž"),'Absolutní pořadí'!H122,"")</f>
        <v>0</v>
      </c>
    </row>
    <row r="124" spans="1:8" ht="14.25">
      <c r="A124" s="8">
        <v>118</v>
      </c>
      <c r="B124">
        <f>IF(AND('Absolutní pořadí'!$I123="40 až 49",'Absolutní pořadí'!$J123="muž"),'Absolutní pořadí'!B123,"")</f>
        <v>0</v>
      </c>
      <c r="C124">
        <f>IF(AND('Absolutní pořadí'!$I123="40 až 49",'Absolutní pořadí'!$J123="muž"),'Absolutní pořadí'!C123,"")</f>
        <v>0</v>
      </c>
      <c r="D124">
        <f>IF(AND('Absolutní pořadí'!$I123="40 až 49",'Absolutní pořadí'!$J123="muž"),'Absolutní pořadí'!D123,"")</f>
        <v>0</v>
      </c>
      <c r="E124">
        <f>IF(AND('Absolutní pořadí'!$I123="40 až 49",'Absolutní pořadí'!$J123="muž"),'Absolutní pořadí'!E123,"")</f>
        <v>0</v>
      </c>
      <c r="F124">
        <f>IF(AND('Absolutní pořadí'!$I123="40 až 49",'Absolutní pořadí'!$J123="muž"),'Absolutní pořadí'!F123,"")</f>
        <v>0</v>
      </c>
      <c r="G124">
        <f>IF(AND('Absolutní pořadí'!$I123="40 až 49",'Absolutní pořadí'!$J123="muž"),'Absolutní pořadí'!G123,"")</f>
        <v>0</v>
      </c>
      <c r="H124">
        <f>IF(AND('Absolutní pořadí'!$I123="40 až 49",'Absolutní pořadí'!$J123="muž"),'Absolutní pořadí'!H123,"")</f>
        <v>0</v>
      </c>
    </row>
    <row r="125" spans="1:8" ht="14.25">
      <c r="A125" s="8">
        <v>119</v>
      </c>
      <c r="B125">
        <f>IF(AND('Absolutní pořadí'!$I124="40 až 49",'Absolutní pořadí'!$J124="muž"),'Absolutní pořadí'!B124,"")</f>
        <v>0</v>
      </c>
      <c r="C125">
        <f>IF(AND('Absolutní pořadí'!$I124="40 až 49",'Absolutní pořadí'!$J124="muž"),'Absolutní pořadí'!C124,"")</f>
        <v>0</v>
      </c>
      <c r="D125">
        <f>IF(AND('Absolutní pořadí'!$I124="40 až 49",'Absolutní pořadí'!$J124="muž"),'Absolutní pořadí'!D124,"")</f>
        <v>0</v>
      </c>
      <c r="E125">
        <f>IF(AND('Absolutní pořadí'!$I124="40 až 49",'Absolutní pořadí'!$J124="muž"),'Absolutní pořadí'!E124,"")</f>
        <v>0</v>
      </c>
      <c r="F125">
        <f>IF(AND('Absolutní pořadí'!$I124="40 až 49",'Absolutní pořadí'!$J124="muž"),'Absolutní pořadí'!F124,"")</f>
        <v>0</v>
      </c>
      <c r="G125">
        <f>IF(AND('Absolutní pořadí'!$I124="40 až 49",'Absolutní pořadí'!$J124="muž"),'Absolutní pořadí'!G124,"")</f>
        <v>0</v>
      </c>
      <c r="H125">
        <f>IF(AND('Absolutní pořadí'!$I124="40 až 49",'Absolutní pořadí'!$J124="muž"),'Absolutní pořadí'!H124,"")</f>
        <v>0</v>
      </c>
    </row>
    <row r="126" spans="1:8" ht="14.25">
      <c r="A126" s="8">
        <v>120</v>
      </c>
      <c r="B126">
        <f>IF(AND('Absolutní pořadí'!$I125="40 až 49",'Absolutní pořadí'!$J125="muž"),'Absolutní pořadí'!B125,"")</f>
        <v>0</v>
      </c>
      <c r="C126">
        <f>IF(AND('Absolutní pořadí'!$I125="40 až 49",'Absolutní pořadí'!$J125="muž"),'Absolutní pořadí'!C125,"")</f>
        <v>0</v>
      </c>
      <c r="D126">
        <f>IF(AND('Absolutní pořadí'!$I125="40 až 49",'Absolutní pořadí'!$J125="muž"),'Absolutní pořadí'!D125,"")</f>
        <v>0</v>
      </c>
      <c r="E126">
        <f>IF(AND('Absolutní pořadí'!$I125="40 až 49",'Absolutní pořadí'!$J125="muž"),'Absolutní pořadí'!E125,"")</f>
        <v>0</v>
      </c>
      <c r="F126">
        <f>IF(AND('Absolutní pořadí'!$I125="40 až 49",'Absolutní pořadí'!$J125="muž"),'Absolutní pořadí'!F125,"")</f>
        <v>0</v>
      </c>
      <c r="G126">
        <f>IF(AND('Absolutní pořadí'!$I125="40 až 49",'Absolutní pořadí'!$J125="muž"),'Absolutní pořadí'!G125,"")</f>
        <v>0</v>
      </c>
      <c r="H126">
        <f>IF(AND('Absolutní pořadí'!$I125="40 až 49",'Absolutní pořadí'!$J125="muž"),'Absolutní pořadí'!H125,"")</f>
        <v>0</v>
      </c>
    </row>
    <row r="127" spans="1:8" ht="14.25">
      <c r="A127" s="8">
        <v>121</v>
      </c>
      <c r="B127">
        <f>IF(AND('Absolutní pořadí'!$I126="40 až 49",'Absolutní pořadí'!$J126="muž"),'Absolutní pořadí'!B126,"")</f>
        <v>0</v>
      </c>
      <c r="C127">
        <f>IF(AND('Absolutní pořadí'!$I126="40 až 49",'Absolutní pořadí'!$J126="muž"),'Absolutní pořadí'!C126,"")</f>
        <v>0</v>
      </c>
      <c r="D127">
        <f>IF(AND('Absolutní pořadí'!$I126="40 až 49",'Absolutní pořadí'!$J126="muž"),'Absolutní pořadí'!D126,"")</f>
        <v>0</v>
      </c>
      <c r="E127">
        <f>IF(AND('Absolutní pořadí'!$I126="40 až 49",'Absolutní pořadí'!$J126="muž"),'Absolutní pořadí'!E126,"")</f>
        <v>0</v>
      </c>
      <c r="F127">
        <f>IF(AND('Absolutní pořadí'!$I126="40 až 49",'Absolutní pořadí'!$J126="muž"),'Absolutní pořadí'!F126,"")</f>
        <v>0</v>
      </c>
      <c r="G127">
        <f>IF(AND('Absolutní pořadí'!$I126="40 až 49",'Absolutní pořadí'!$J126="muž"),'Absolutní pořadí'!G126,"")</f>
        <v>0</v>
      </c>
      <c r="H127">
        <f>IF(AND('Absolutní pořadí'!$I126="40 až 49",'Absolutní pořadí'!$J126="muž"),'Absolutní pořadí'!H126,"")</f>
        <v>0</v>
      </c>
    </row>
    <row r="128" spans="1:8" ht="14.25">
      <c r="A128" s="8">
        <v>122</v>
      </c>
      <c r="B128">
        <f>IF(AND('Absolutní pořadí'!$I127="40 až 49",'Absolutní pořadí'!$J127="muž"),'Absolutní pořadí'!B127,"")</f>
        <v>0</v>
      </c>
      <c r="C128">
        <f>IF(AND('Absolutní pořadí'!$I127="40 až 49",'Absolutní pořadí'!$J127="muž"),'Absolutní pořadí'!C127,"")</f>
        <v>0</v>
      </c>
      <c r="D128">
        <f>IF(AND('Absolutní pořadí'!$I127="40 až 49",'Absolutní pořadí'!$J127="muž"),'Absolutní pořadí'!D127,"")</f>
        <v>0</v>
      </c>
      <c r="E128">
        <f>IF(AND('Absolutní pořadí'!$I127="40 až 49",'Absolutní pořadí'!$J127="muž"),'Absolutní pořadí'!E127,"")</f>
        <v>0</v>
      </c>
      <c r="F128">
        <f>IF(AND('Absolutní pořadí'!$I127="40 až 49",'Absolutní pořadí'!$J127="muž"),'Absolutní pořadí'!F127,"")</f>
        <v>0</v>
      </c>
      <c r="G128">
        <f>IF(AND('Absolutní pořadí'!$I127="40 až 49",'Absolutní pořadí'!$J127="muž"),'Absolutní pořadí'!G127,"")</f>
        <v>0</v>
      </c>
      <c r="H128">
        <f>IF(AND('Absolutní pořadí'!$I127="40 až 49",'Absolutní pořadí'!$J127="muž"),'Absolutní pořadí'!H127,"")</f>
        <v>0</v>
      </c>
    </row>
    <row r="129" spans="1:8" ht="14.25">
      <c r="A129" s="8">
        <v>123</v>
      </c>
      <c r="B129">
        <f>IF(AND('Absolutní pořadí'!$I128="40 až 49",'Absolutní pořadí'!$J128="muž"),'Absolutní pořadí'!B128,"")</f>
        <v>0</v>
      </c>
      <c r="C129">
        <f>IF(AND('Absolutní pořadí'!$I128="40 až 49",'Absolutní pořadí'!$J128="muž"),'Absolutní pořadí'!C128,"")</f>
        <v>0</v>
      </c>
      <c r="D129">
        <f>IF(AND('Absolutní pořadí'!$I128="40 až 49",'Absolutní pořadí'!$J128="muž"),'Absolutní pořadí'!D128,"")</f>
        <v>0</v>
      </c>
      <c r="E129">
        <f>IF(AND('Absolutní pořadí'!$I128="40 až 49",'Absolutní pořadí'!$J128="muž"),'Absolutní pořadí'!E128,"")</f>
        <v>0</v>
      </c>
      <c r="F129">
        <f>IF(AND('Absolutní pořadí'!$I128="40 až 49",'Absolutní pořadí'!$J128="muž"),'Absolutní pořadí'!F128,"")</f>
        <v>0</v>
      </c>
      <c r="G129">
        <f>IF(AND('Absolutní pořadí'!$I128="40 až 49",'Absolutní pořadí'!$J128="muž"),'Absolutní pořadí'!G128,"")</f>
        <v>0</v>
      </c>
      <c r="H129">
        <f>IF(AND('Absolutní pořadí'!$I128="40 až 49",'Absolutní pořadí'!$J128="muž"),'Absolutní pořadí'!H128,"")</f>
        <v>0</v>
      </c>
    </row>
    <row r="130" spans="1:8" ht="14.25">
      <c r="A130" s="8">
        <v>124</v>
      </c>
      <c r="B130">
        <f>IF(AND('Absolutní pořadí'!$I129="40 až 49",'Absolutní pořadí'!$J129="muž"),'Absolutní pořadí'!B129,"")</f>
        <v>0</v>
      </c>
      <c r="C130">
        <f>IF(AND('Absolutní pořadí'!$I129="40 až 49",'Absolutní pořadí'!$J129="muž"),'Absolutní pořadí'!C129,"")</f>
        <v>0</v>
      </c>
      <c r="D130">
        <f>IF(AND('Absolutní pořadí'!$I129="40 až 49",'Absolutní pořadí'!$J129="muž"),'Absolutní pořadí'!D129,"")</f>
        <v>0</v>
      </c>
      <c r="E130">
        <f>IF(AND('Absolutní pořadí'!$I129="40 až 49",'Absolutní pořadí'!$J129="muž"),'Absolutní pořadí'!E129,"")</f>
        <v>0</v>
      </c>
      <c r="F130">
        <f>IF(AND('Absolutní pořadí'!$I129="40 až 49",'Absolutní pořadí'!$J129="muž"),'Absolutní pořadí'!F129,"")</f>
        <v>0</v>
      </c>
      <c r="G130">
        <f>IF(AND('Absolutní pořadí'!$I129="40 až 49",'Absolutní pořadí'!$J129="muž"),'Absolutní pořadí'!G129,"")</f>
        <v>0</v>
      </c>
      <c r="H130">
        <f>IF(AND('Absolutní pořadí'!$I129="40 až 49",'Absolutní pořadí'!$J129="muž"),'Absolutní pořadí'!H129,"")</f>
        <v>0</v>
      </c>
    </row>
    <row r="131" spans="1:8" ht="14.25">
      <c r="A131" s="8">
        <v>125</v>
      </c>
      <c r="B131">
        <f>IF(AND('Absolutní pořadí'!$I130="40 až 49",'Absolutní pořadí'!$J130="muž"),'Absolutní pořadí'!B130,"")</f>
        <v>0</v>
      </c>
      <c r="C131">
        <f>IF(AND('Absolutní pořadí'!$I130="40 až 49",'Absolutní pořadí'!$J130="muž"),'Absolutní pořadí'!C130,"")</f>
        <v>0</v>
      </c>
      <c r="D131">
        <f>IF(AND('Absolutní pořadí'!$I130="40 až 49",'Absolutní pořadí'!$J130="muž"),'Absolutní pořadí'!D130,"")</f>
        <v>0</v>
      </c>
      <c r="E131">
        <f>IF(AND('Absolutní pořadí'!$I130="40 až 49",'Absolutní pořadí'!$J130="muž"),'Absolutní pořadí'!E130,"")</f>
        <v>0</v>
      </c>
      <c r="F131">
        <f>IF(AND('Absolutní pořadí'!$I130="40 až 49",'Absolutní pořadí'!$J130="muž"),'Absolutní pořadí'!F130,"")</f>
        <v>0</v>
      </c>
      <c r="G131">
        <f>IF(AND('Absolutní pořadí'!$I130="40 až 49",'Absolutní pořadí'!$J130="muž"),'Absolutní pořadí'!G130,"")</f>
        <v>0</v>
      </c>
      <c r="H131">
        <f>IF(AND('Absolutní pořadí'!$I130="40 až 49",'Absolutní pořadí'!$J130="muž"),'Absolutní pořadí'!H130,"")</f>
        <v>0</v>
      </c>
    </row>
    <row r="132" spans="1:8" ht="14.25">
      <c r="A132" s="8">
        <v>126</v>
      </c>
      <c r="B132">
        <f>IF(AND('Absolutní pořadí'!$I131="40 až 49",'Absolutní pořadí'!$J131="muž"),'Absolutní pořadí'!B131,"")</f>
        <v>0</v>
      </c>
      <c r="C132">
        <f>IF(AND('Absolutní pořadí'!$I131="40 až 49",'Absolutní pořadí'!$J131="muž"),'Absolutní pořadí'!C131,"")</f>
        <v>0</v>
      </c>
      <c r="D132">
        <f>IF(AND('Absolutní pořadí'!$I131="40 až 49",'Absolutní pořadí'!$J131="muž"),'Absolutní pořadí'!D131,"")</f>
        <v>0</v>
      </c>
      <c r="E132">
        <f>IF(AND('Absolutní pořadí'!$I131="40 až 49",'Absolutní pořadí'!$J131="muž"),'Absolutní pořadí'!E131,"")</f>
        <v>0</v>
      </c>
      <c r="F132">
        <f>IF(AND('Absolutní pořadí'!$I131="40 až 49",'Absolutní pořadí'!$J131="muž"),'Absolutní pořadí'!F131,"")</f>
        <v>0</v>
      </c>
      <c r="G132">
        <f>IF(AND('Absolutní pořadí'!$I131="40 až 49",'Absolutní pořadí'!$J131="muž"),'Absolutní pořadí'!G131,"")</f>
        <v>0</v>
      </c>
      <c r="H132">
        <f>IF(AND('Absolutní pořadí'!$I131="40 až 49",'Absolutní pořadí'!$J131="muž"),'Absolutní pořadí'!H131,"")</f>
        <v>0</v>
      </c>
    </row>
    <row r="133" spans="1:8" ht="14.25">
      <c r="A133" s="8">
        <v>127</v>
      </c>
      <c r="B133">
        <f>IF(AND('Absolutní pořadí'!$I132="40 až 49",'Absolutní pořadí'!$J132="muž"),'Absolutní pořadí'!B132,"")</f>
        <v>0</v>
      </c>
      <c r="C133">
        <f>IF(AND('Absolutní pořadí'!$I132="40 až 49",'Absolutní pořadí'!$J132="muž"),'Absolutní pořadí'!C132,"")</f>
        <v>0</v>
      </c>
      <c r="D133">
        <f>IF(AND('Absolutní pořadí'!$I132="40 až 49",'Absolutní pořadí'!$J132="muž"),'Absolutní pořadí'!D132,"")</f>
        <v>0</v>
      </c>
      <c r="E133">
        <f>IF(AND('Absolutní pořadí'!$I132="40 až 49",'Absolutní pořadí'!$J132="muž"),'Absolutní pořadí'!E132,"")</f>
        <v>0</v>
      </c>
      <c r="F133">
        <f>IF(AND('Absolutní pořadí'!$I132="40 až 49",'Absolutní pořadí'!$J132="muž"),'Absolutní pořadí'!F132,"")</f>
        <v>0</v>
      </c>
      <c r="G133">
        <f>IF(AND('Absolutní pořadí'!$I132="40 až 49",'Absolutní pořadí'!$J132="muž"),'Absolutní pořadí'!G132,"")</f>
        <v>0</v>
      </c>
      <c r="H133">
        <f>IF(AND('Absolutní pořadí'!$I132="40 až 49",'Absolutní pořadí'!$J132="muž"),'Absolutní pořadí'!H132,"")</f>
        <v>0</v>
      </c>
    </row>
    <row r="134" spans="1:8" ht="14.25">
      <c r="A134" s="8">
        <v>128</v>
      </c>
      <c r="B134">
        <f>IF(AND('Absolutní pořadí'!$I133="40 až 49",'Absolutní pořadí'!$J133="muž"),'Absolutní pořadí'!B133,"")</f>
        <v>0</v>
      </c>
      <c r="C134">
        <f>IF(AND('Absolutní pořadí'!$I133="40 až 49",'Absolutní pořadí'!$J133="muž"),'Absolutní pořadí'!C133,"")</f>
        <v>0</v>
      </c>
      <c r="D134">
        <f>IF(AND('Absolutní pořadí'!$I133="40 až 49",'Absolutní pořadí'!$J133="muž"),'Absolutní pořadí'!D133,"")</f>
        <v>0</v>
      </c>
      <c r="E134">
        <f>IF(AND('Absolutní pořadí'!$I133="40 až 49",'Absolutní pořadí'!$J133="muž"),'Absolutní pořadí'!E133,"")</f>
        <v>0</v>
      </c>
      <c r="F134">
        <f>IF(AND('Absolutní pořadí'!$I133="40 až 49",'Absolutní pořadí'!$J133="muž"),'Absolutní pořadí'!F133,"")</f>
        <v>0</v>
      </c>
      <c r="G134">
        <f>IF(AND('Absolutní pořadí'!$I133="40 až 49",'Absolutní pořadí'!$J133="muž"),'Absolutní pořadí'!G133,"")</f>
        <v>0</v>
      </c>
      <c r="H134">
        <f>IF(AND('Absolutní pořadí'!$I133="40 až 49",'Absolutní pořadí'!$J133="muž"),'Absolutní pořadí'!H133,"")</f>
        <v>0</v>
      </c>
    </row>
    <row r="135" spans="1:8" ht="14.25">
      <c r="A135" s="8">
        <v>129</v>
      </c>
      <c r="B135">
        <f>IF(AND('Absolutní pořadí'!$I134="40 až 49",'Absolutní pořadí'!$J134="muž"),'Absolutní pořadí'!B134,"")</f>
        <v>0</v>
      </c>
      <c r="C135">
        <f>IF(AND('Absolutní pořadí'!$I134="40 až 49",'Absolutní pořadí'!$J134="muž"),'Absolutní pořadí'!C134,"")</f>
        <v>0</v>
      </c>
      <c r="D135">
        <f>IF(AND('Absolutní pořadí'!$I134="40 až 49",'Absolutní pořadí'!$J134="muž"),'Absolutní pořadí'!D134,"")</f>
        <v>0</v>
      </c>
      <c r="E135">
        <f>IF(AND('Absolutní pořadí'!$I134="40 až 49",'Absolutní pořadí'!$J134="muž"),'Absolutní pořadí'!E134,"")</f>
        <v>0</v>
      </c>
      <c r="F135">
        <f>IF(AND('Absolutní pořadí'!$I134="40 až 49",'Absolutní pořadí'!$J134="muž"),'Absolutní pořadí'!F134,"")</f>
        <v>0</v>
      </c>
      <c r="G135">
        <f>IF(AND('Absolutní pořadí'!$I134="40 až 49",'Absolutní pořadí'!$J134="muž"),'Absolutní pořadí'!G134,"")</f>
        <v>0</v>
      </c>
      <c r="H135">
        <f>IF(AND('Absolutní pořadí'!$I134="40 až 49",'Absolutní pořadí'!$J134="muž"),'Absolutní pořadí'!H134,"")</f>
        <v>0</v>
      </c>
    </row>
    <row r="136" spans="1:8" ht="14.25">
      <c r="A136" s="8">
        <v>130</v>
      </c>
      <c r="B136">
        <f>IF(AND('Absolutní pořadí'!$I135="40 až 49",'Absolutní pořadí'!$J135="muž"),'Absolutní pořadí'!B135,"")</f>
        <v>0</v>
      </c>
      <c r="C136">
        <f>IF(AND('Absolutní pořadí'!$I135="40 až 49",'Absolutní pořadí'!$J135="muž"),'Absolutní pořadí'!C135,"")</f>
        <v>0</v>
      </c>
      <c r="D136">
        <f>IF(AND('Absolutní pořadí'!$I135="40 až 49",'Absolutní pořadí'!$J135="muž"),'Absolutní pořadí'!D135,"")</f>
        <v>0</v>
      </c>
      <c r="E136">
        <f>IF(AND('Absolutní pořadí'!$I135="40 až 49",'Absolutní pořadí'!$J135="muž"),'Absolutní pořadí'!E135,"")</f>
        <v>0</v>
      </c>
      <c r="F136">
        <f>IF(AND('Absolutní pořadí'!$I135="40 až 49",'Absolutní pořadí'!$J135="muž"),'Absolutní pořadí'!F135,"")</f>
        <v>0</v>
      </c>
      <c r="G136">
        <f>IF(AND('Absolutní pořadí'!$I135="40 až 49",'Absolutní pořadí'!$J135="muž"),'Absolutní pořadí'!G135,"")</f>
        <v>0</v>
      </c>
      <c r="H136">
        <f>IF(AND('Absolutní pořadí'!$I135="40 až 49",'Absolutní pořadí'!$J135="muž"),'Absolutní pořadí'!H135,"")</f>
        <v>0</v>
      </c>
    </row>
    <row r="137" spans="1:8" ht="14.25">
      <c r="A137" s="8">
        <v>131</v>
      </c>
      <c r="B137">
        <f>IF(AND('Absolutní pořadí'!$I136="40 až 49",'Absolutní pořadí'!$J136="muž"),'Absolutní pořadí'!B136,"")</f>
        <v>0</v>
      </c>
      <c r="C137">
        <f>IF(AND('Absolutní pořadí'!$I136="40 až 49",'Absolutní pořadí'!$J136="muž"),'Absolutní pořadí'!C136,"")</f>
        <v>0</v>
      </c>
      <c r="D137">
        <f>IF(AND('Absolutní pořadí'!$I136="40 až 49",'Absolutní pořadí'!$J136="muž"),'Absolutní pořadí'!D136,"")</f>
        <v>0</v>
      </c>
      <c r="E137">
        <f>IF(AND('Absolutní pořadí'!$I136="40 až 49",'Absolutní pořadí'!$J136="muž"),'Absolutní pořadí'!E136,"")</f>
        <v>0</v>
      </c>
      <c r="F137">
        <f>IF(AND('Absolutní pořadí'!$I136="40 až 49",'Absolutní pořadí'!$J136="muž"),'Absolutní pořadí'!F136,"")</f>
        <v>0</v>
      </c>
      <c r="G137">
        <f>IF(AND('Absolutní pořadí'!$I136="40 až 49",'Absolutní pořadí'!$J136="muž"),'Absolutní pořadí'!G136,"")</f>
        <v>0</v>
      </c>
      <c r="H137">
        <f>IF(AND('Absolutní pořadí'!$I136="40 až 49",'Absolutní pořadí'!$J136="muž"),'Absolutní pořadí'!H136,"")</f>
        <v>0</v>
      </c>
    </row>
    <row r="138" spans="1:8" ht="14.25">
      <c r="A138" s="8">
        <v>132</v>
      </c>
      <c r="B138">
        <f>IF(AND('Absolutní pořadí'!$I137="40 až 49",'Absolutní pořadí'!$J137="muž"),'Absolutní pořadí'!B137,"")</f>
        <v>0</v>
      </c>
      <c r="C138">
        <f>IF(AND('Absolutní pořadí'!$I137="40 až 49",'Absolutní pořadí'!$J137="muž"),'Absolutní pořadí'!C137,"")</f>
        <v>0</v>
      </c>
      <c r="D138">
        <f>IF(AND('Absolutní pořadí'!$I137="40 až 49",'Absolutní pořadí'!$J137="muž"),'Absolutní pořadí'!D137,"")</f>
        <v>0</v>
      </c>
      <c r="E138">
        <f>IF(AND('Absolutní pořadí'!$I137="40 až 49",'Absolutní pořadí'!$J137="muž"),'Absolutní pořadí'!E137,"")</f>
        <v>0</v>
      </c>
      <c r="F138">
        <f>IF(AND('Absolutní pořadí'!$I137="40 až 49",'Absolutní pořadí'!$J137="muž"),'Absolutní pořadí'!F137,"")</f>
        <v>0</v>
      </c>
      <c r="G138">
        <f>IF(AND('Absolutní pořadí'!$I137="40 až 49",'Absolutní pořadí'!$J137="muž"),'Absolutní pořadí'!G137,"")</f>
        <v>0</v>
      </c>
      <c r="H138">
        <f>IF(AND('Absolutní pořadí'!$I137="40 až 49",'Absolutní pořadí'!$J137="muž"),'Absolutní pořadí'!H137,"")</f>
        <v>0</v>
      </c>
    </row>
    <row r="139" spans="1:8" ht="14.25">
      <c r="A139" s="8">
        <v>133</v>
      </c>
      <c r="B139">
        <f>IF(AND('Absolutní pořadí'!$I138="40 až 49",'Absolutní pořadí'!$J138="muž"),'Absolutní pořadí'!B138,"")</f>
        <v>0</v>
      </c>
      <c r="C139">
        <f>IF(AND('Absolutní pořadí'!$I138="40 až 49",'Absolutní pořadí'!$J138="muž"),'Absolutní pořadí'!C138,"")</f>
        <v>0</v>
      </c>
      <c r="D139">
        <f>IF(AND('Absolutní pořadí'!$I138="40 až 49",'Absolutní pořadí'!$J138="muž"),'Absolutní pořadí'!D138,"")</f>
        <v>0</v>
      </c>
      <c r="E139">
        <f>IF(AND('Absolutní pořadí'!$I138="40 až 49",'Absolutní pořadí'!$J138="muž"),'Absolutní pořadí'!E138,"")</f>
        <v>0</v>
      </c>
      <c r="F139">
        <f>IF(AND('Absolutní pořadí'!$I138="40 až 49",'Absolutní pořadí'!$J138="muž"),'Absolutní pořadí'!F138,"")</f>
        <v>0</v>
      </c>
      <c r="G139">
        <f>IF(AND('Absolutní pořadí'!$I138="40 až 49",'Absolutní pořadí'!$J138="muž"),'Absolutní pořadí'!G138,"")</f>
        <v>0</v>
      </c>
      <c r="H139">
        <f>IF(AND('Absolutní pořadí'!$I138="40 až 49",'Absolutní pořadí'!$J138="muž"),'Absolutní pořadí'!H138,"")</f>
        <v>0</v>
      </c>
    </row>
    <row r="140" spans="1:8" ht="14.25">
      <c r="A140" s="8">
        <v>134</v>
      </c>
      <c r="B140">
        <f>IF(AND('Absolutní pořadí'!$I139="40 až 49",'Absolutní pořadí'!$J139="muž"),'Absolutní pořadí'!B139,"")</f>
        <v>0</v>
      </c>
      <c r="C140">
        <f>IF(AND('Absolutní pořadí'!$I139="40 až 49",'Absolutní pořadí'!$J139="muž"),'Absolutní pořadí'!C139,"")</f>
        <v>0</v>
      </c>
      <c r="D140">
        <f>IF(AND('Absolutní pořadí'!$I139="40 až 49",'Absolutní pořadí'!$J139="muž"),'Absolutní pořadí'!D139,"")</f>
        <v>0</v>
      </c>
      <c r="E140">
        <f>IF(AND('Absolutní pořadí'!$I139="40 až 49",'Absolutní pořadí'!$J139="muž"),'Absolutní pořadí'!E139,"")</f>
        <v>0</v>
      </c>
      <c r="F140">
        <f>IF(AND('Absolutní pořadí'!$I139="40 až 49",'Absolutní pořadí'!$J139="muž"),'Absolutní pořadí'!F139,"")</f>
        <v>0</v>
      </c>
      <c r="G140">
        <f>IF(AND('Absolutní pořadí'!$I139="40 až 49",'Absolutní pořadí'!$J139="muž"),'Absolutní pořadí'!G139,"")</f>
        <v>0</v>
      </c>
      <c r="H140">
        <f>IF(AND('Absolutní pořadí'!$I139="40 až 49",'Absolutní pořadí'!$J139="muž"),'Absolutní pořadí'!H139,"")</f>
        <v>0</v>
      </c>
    </row>
    <row r="141" spans="1:8" ht="14.25">
      <c r="A141" s="8">
        <v>135</v>
      </c>
      <c r="B141">
        <f>IF(AND('Absolutní pořadí'!$I140="40 až 49",'Absolutní pořadí'!$J140="muž"),'Absolutní pořadí'!B140,"")</f>
        <v>0</v>
      </c>
      <c r="C141">
        <f>IF(AND('Absolutní pořadí'!$I140="40 až 49",'Absolutní pořadí'!$J140="muž"),'Absolutní pořadí'!C140,"")</f>
        <v>0</v>
      </c>
      <c r="D141">
        <f>IF(AND('Absolutní pořadí'!$I140="40 až 49",'Absolutní pořadí'!$J140="muž"),'Absolutní pořadí'!D140,"")</f>
        <v>0</v>
      </c>
      <c r="E141">
        <f>IF(AND('Absolutní pořadí'!$I140="40 až 49",'Absolutní pořadí'!$J140="muž"),'Absolutní pořadí'!E140,"")</f>
        <v>0</v>
      </c>
      <c r="F141">
        <f>IF(AND('Absolutní pořadí'!$I140="40 až 49",'Absolutní pořadí'!$J140="muž"),'Absolutní pořadí'!F140,"")</f>
        <v>0</v>
      </c>
      <c r="G141">
        <f>IF(AND('Absolutní pořadí'!$I140="40 až 49",'Absolutní pořadí'!$J140="muž"),'Absolutní pořadí'!G140,"")</f>
        <v>0</v>
      </c>
      <c r="H141">
        <f>IF(AND('Absolutní pořadí'!$I140="40 až 49",'Absolutní pořadí'!$J140="muž"),'Absolutní pořadí'!H140,"")</f>
        <v>0</v>
      </c>
    </row>
    <row r="142" spans="1:8" ht="14.25">
      <c r="A142" s="8">
        <v>136</v>
      </c>
      <c r="B142">
        <f>IF(AND('Absolutní pořadí'!$I141="40 až 49",'Absolutní pořadí'!$J141="muž"),'Absolutní pořadí'!B141,"")</f>
        <v>0</v>
      </c>
      <c r="C142">
        <f>IF(AND('Absolutní pořadí'!$I141="40 až 49",'Absolutní pořadí'!$J141="muž"),'Absolutní pořadí'!C141,"")</f>
        <v>0</v>
      </c>
      <c r="D142">
        <f>IF(AND('Absolutní pořadí'!$I141="40 až 49",'Absolutní pořadí'!$J141="muž"),'Absolutní pořadí'!D141,"")</f>
        <v>0</v>
      </c>
      <c r="E142">
        <f>IF(AND('Absolutní pořadí'!$I141="40 až 49",'Absolutní pořadí'!$J141="muž"),'Absolutní pořadí'!E141,"")</f>
        <v>0</v>
      </c>
      <c r="F142">
        <f>IF(AND('Absolutní pořadí'!$I141="40 až 49",'Absolutní pořadí'!$J141="muž"),'Absolutní pořadí'!F141,"")</f>
        <v>0</v>
      </c>
      <c r="G142">
        <f>IF(AND('Absolutní pořadí'!$I141="40 až 49",'Absolutní pořadí'!$J141="muž"),'Absolutní pořadí'!G141,"")</f>
        <v>0</v>
      </c>
      <c r="H142">
        <f>IF(AND('Absolutní pořadí'!$I141="40 až 49",'Absolutní pořadí'!$J141="muž"),'Absolutní pořadí'!H141,"")</f>
        <v>0</v>
      </c>
    </row>
    <row r="143" spans="1:8" ht="14.25">
      <c r="A143" s="8">
        <v>137</v>
      </c>
      <c r="B143">
        <f>IF(AND('Absolutní pořadí'!$I142="40 až 49",'Absolutní pořadí'!$J142="muž"),'Absolutní pořadí'!B142,"")</f>
        <v>0</v>
      </c>
      <c r="C143">
        <f>IF(AND('Absolutní pořadí'!$I142="40 až 49",'Absolutní pořadí'!$J142="muž"),'Absolutní pořadí'!C142,"")</f>
        <v>0</v>
      </c>
      <c r="D143">
        <f>IF(AND('Absolutní pořadí'!$I142="40 až 49",'Absolutní pořadí'!$J142="muž"),'Absolutní pořadí'!D142,"")</f>
        <v>0</v>
      </c>
      <c r="E143">
        <f>IF(AND('Absolutní pořadí'!$I142="40 až 49",'Absolutní pořadí'!$J142="muž"),'Absolutní pořadí'!E142,"")</f>
        <v>0</v>
      </c>
      <c r="F143">
        <f>IF(AND('Absolutní pořadí'!$I142="40 až 49",'Absolutní pořadí'!$J142="muž"),'Absolutní pořadí'!F142,"")</f>
        <v>0</v>
      </c>
      <c r="G143">
        <f>IF(AND('Absolutní pořadí'!$I142="40 až 49",'Absolutní pořadí'!$J142="muž"),'Absolutní pořadí'!G142,"")</f>
        <v>0</v>
      </c>
      <c r="H143">
        <f>IF(AND('Absolutní pořadí'!$I142="40 až 49",'Absolutní pořadí'!$J142="muž"),'Absolutní pořadí'!H142,"")</f>
        <v>0</v>
      </c>
    </row>
    <row r="144" spans="1:8" ht="14.25">
      <c r="A144" s="8">
        <v>138</v>
      </c>
      <c r="B144">
        <f>IF(AND('Absolutní pořadí'!$I143="40 až 49",'Absolutní pořadí'!$J143="muž"),'Absolutní pořadí'!B143,"")</f>
        <v>0</v>
      </c>
      <c r="C144">
        <f>IF(AND('Absolutní pořadí'!$I143="40 až 49",'Absolutní pořadí'!$J143="muž"),'Absolutní pořadí'!C143,"")</f>
        <v>0</v>
      </c>
      <c r="D144">
        <f>IF(AND('Absolutní pořadí'!$I143="40 až 49",'Absolutní pořadí'!$J143="muž"),'Absolutní pořadí'!D143,"")</f>
        <v>0</v>
      </c>
      <c r="E144">
        <f>IF(AND('Absolutní pořadí'!$I143="40 až 49",'Absolutní pořadí'!$J143="muž"),'Absolutní pořadí'!E143,"")</f>
        <v>0</v>
      </c>
      <c r="F144">
        <f>IF(AND('Absolutní pořadí'!$I143="40 až 49",'Absolutní pořadí'!$J143="muž"),'Absolutní pořadí'!F143,"")</f>
        <v>0</v>
      </c>
      <c r="G144">
        <f>IF(AND('Absolutní pořadí'!$I143="40 až 49",'Absolutní pořadí'!$J143="muž"),'Absolutní pořadí'!G143,"")</f>
        <v>0</v>
      </c>
      <c r="H144">
        <f>IF(AND('Absolutní pořadí'!$I143="40 až 49",'Absolutní pořadí'!$J143="muž"),'Absolutní pořadí'!H143,"")</f>
        <v>0</v>
      </c>
    </row>
    <row r="145" spans="1:8" ht="14.25">
      <c r="A145" s="8">
        <v>139</v>
      </c>
      <c r="B145">
        <f>IF(AND('Absolutní pořadí'!$I144="40 až 49",'Absolutní pořadí'!$J144="muž"),'Absolutní pořadí'!B144,"")</f>
        <v>0</v>
      </c>
      <c r="C145">
        <f>IF(AND('Absolutní pořadí'!$I144="40 až 49",'Absolutní pořadí'!$J144="muž"),'Absolutní pořadí'!C144,"")</f>
        <v>0</v>
      </c>
      <c r="D145">
        <f>IF(AND('Absolutní pořadí'!$I144="40 až 49",'Absolutní pořadí'!$J144="muž"),'Absolutní pořadí'!D144,"")</f>
        <v>0</v>
      </c>
      <c r="E145">
        <f>IF(AND('Absolutní pořadí'!$I144="40 až 49",'Absolutní pořadí'!$J144="muž"),'Absolutní pořadí'!E144,"")</f>
        <v>0</v>
      </c>
      <c r="F145">
        <f>IF(AND('Absolutní pořadí'!$I144="40 až 49",'Absolutní pořadí'!$J144="muž"),'Absolutní pořadí'!F144,"")</f>
        <v>0</v>
      </c>
      <c r="G145">
        <f>IF(AND('Absolutní pořadí'!$I144="40 až 49",'Absolutní pořadí'!$J144="muž"),'Absolutní pořadí'!G144,"")</f>
        <v>0</v>
      </c>
      <c r="H145">
        <f>IF(AND('Absolutní pořadí'!$I144="40 až 49",'Absolutní pořadí'!$J144="muž"),'Absolutní pořadí'!H144,"")</f>
        <v>0</v>
      </c>
    </row>
    <row r="146" spans="1:8" ht="14.25">
      <c r="A146" s="8">
        <v>140</v>
      </c>
      <c r="B146">
        <f>IF(AND('Absolutní pořadí'!$I145="40 až 49",'Absolutní pořadí'!$J145="muž"),'Absolutní pořadí'!B145,"")</f>
        <v>0</v>
      </c>
      <c r="C146">
        <f>IF(AND('Absolutní pořadí'!$I145="40 až 49",'Absolutní pořadí'!$J145="muž"),'Absolutní pořadí'!C145,"")</f>
        <v>0</v>
      </c>
      <c r="D146">
        <f>IF(AND('Absolutní pořadí'!$I145="40 až 49",'Absolutní pořadí'!$J145="muž"),'Absolutní pořadí'!D145,"")</f>
        <v>0</v>
      </c>
      <c r="E146">
        <f>IF(AND('Absolutní pořadí'!$I145="40 až 49",'Absolutní pořadí'!$J145="muž"),'Absolutní pořadí'!E145,"")</f>
        <v>0</v>
      </c>
      <c r="F146">
        <f>IF(AND('Absolutní pořadí'!$I145="40 až 49",'Absolutní pořadí'!$J145="muž"),'Absolutní pořadí'!F145,"")</f>
        <v>0</v>
      </c>
      <c r="G146">
        <f>IF(AND('Absolutní pořadí'!$I145="40 až 49",'Absolutní pořadí'!$J145="muž"),'Absolutní pořadí'!G145,"")</f>
        <v>0</v>
      </c>
      <c r="H146">
        <f>IF(AND('Absolutní pořadí'!$I145="40 až 49",'Absolutní pořadí'!$J145="muž"),'Absolutní pořadí'!H145,"")</f>
        <v>0</v>
      </c>
    </row>
    <row r="147" spans="1:8" ht="14.25">
      <c r="A147" s="8">
        <v>141</v>
      </c>
      <c r="B147">
        <f>IF(AND('Absolutní pořadí'!$I146="40 až 49",'Absolutní pořadí'!$J146="muž"),'Absolutní pořadí'!B146,"")</f>
        <v>0</v>
      </c>
      <c r="C147">
        <f>IF(AND('Absolutní pořadí'!$I146="40 až 49",'Absolutní pořadí'!$J146="muž"),'Absolutní pořadí'!C146,"")</f>
        <v>0</v>
      </c>
      <c r="D147">
        <f>IF(AND('Absolutní pořadí'!$I146="40 až 49",'Absolutní pořadí'!$J146="muž"),'Absolutní pořadí'!D146,"")</f>
        <v>0</v>
      </c>
      <c r="E147">
        <f>IF(AND('Absolutní pořadí'!$I146="40 až 49",'Absolutní pořadí'!$J146="muž"),'Absolutní pořadí'!E146,"")</f>
        <v>0</v>
      </c>
      <c r="F147">
        <f>IF(AND('Absolutní pořadí'!$I146="40 až 49",'Absolutní pořadí'!$J146="muž"),'Absolutní pořadí'!F146,"")</f>
        <v>0</v>
      </c>
      <c r="G147">
        <f>IF(AND('Absolutní pořadí'!$I146="40 až 49",'Absolutní pořadí'!$J146="muž"),'Absolutní pořadí'!G146,"")</f>
        <v>0</v>
      </c>
      <c r="H147">
        <f>IF(AND('Absolutní pořadí'!$I146="40 až 49",'Absolutní pořadí'!$J146="muž"),'Absolutní pořadí'!H146,"")</f>
        <v>0</v>
      </c>
    </row>
    <row r="148" spans="1:8" ht="14.25">
      <c r="A148" s="8">
        <v>142</v>
      </c>
      <c r="B148">
        <f>IF(AND('Absolutní pořadí'!$I147="40 až 49",'Absolutní pořadí'!$J147="muž"),'Absolutní pořadí'!B147,"")</f>
        <v>0</v>
      </c>
      <c r="C148">
        <f>IF(AND('Absolutní pořadí'!$I147="40 až 49",'Absolutní pořadí'!$J147="muž"),'Absolutní pořadí'!C147,"")</f>
        <v>0</v>
      </c>
      <c r="D148">
        <f>IF(AND('Absolutní pořadí'!$I147="40 až 49",'Absolutní pořadí'!$J147="muž"),'Absolutní pořadí'!D147,"")</f>
        <v>0</v>
      </c>
      <c r="E148">
        <f>IF(AND('Absolutní pořadí'!$I147="40 až 49",'Absolutní pořadí'!$J147="muž"),'Absolutní pořadí'!E147,"")</f>
        <v>0</v>
      </c>
      <c r="F148">
        <f>IF(AND('Absolutní pořadí'!$I147="40 až 49",'Absolutní pořadí'!$J147="muž"),'Absolutní pořadí'!F147,"")</f>
        <v>0</v>
      </c>
      <c r="G148">
        <f>IF(AND('Absolutní pořadí'!$I147="40 až 49",'Absolutní pořadí'!$J147="muž"),'Absolutní pořadí'!G147,"")</f>
        <v>0</v>
      </c>
      <c r="H148">
        <f>IF(AND('Absolutní pořadí'!$I147="40 až 49",'Absolutní pořadí'!$J147="muž"),'Absolutní pořadí'!H147,"")</f>
        <v>0</v>
      </c>
    </row>
    <row r="149" spans="1:8" ht="14.25">
      <c r="A149" s="8">
        <v>143</v>
      </c>
      <c r="B149">
        <f>IF(AND('Absolutní pořadí'!$I148="40 až 49",'Absolutní pořadí'!$J148="muž"),'Absolutní pořadí'!B148,"")</f>
        <v>0</v>
      </c>
      <c r="C149">
        <f>IF(AND('Absolutní pořadí'!$I148="40 až 49",'Absolutní pořadí'!$J148="muž"),'Absolutní pořadí'!C148,"")</f>
        <v>0</v>
      </c>
      <c r="D149">
        <f>IF(AND('Absolutní pořadí'!$I148="40 až 49",'Absolutní pořadí'!$J148="muž"),'Absolutní pořadí'!D148,"")</f>
        <v>0</v>
      </c>
      <c r="E149">
        <f>IF(AND('Absolutní pořadí'!$I148="40 až 49",'Absolutní pořadí'!$J148="muž"),'Absolutní pořadí'!E148,"")</f>
        <v>0</v>
      </c>
      <c r="F149">
        <f>IF(AND('Absolutní pořadí'!$I148="40 až 49",'Absolutní pořadí'!$J148="muž"),'Absolutní pořadí'!F148,"")</f>
        <v>0</v>
      </c>
      <c r="G149">
        <f>IF(AND('Absolutní pořadí'!$I148="40 až 49",'Absolutní pořadí'!$J148="muž"),'Absolutní pořadí'!G148,"")</f>
        <v>0</v>
      </c>
      <c r="H149">
        <f>IF(AND('Absolutní pořadí'!$I148="40 až 49",'Absolutní pořadí'!$J148="muž"),'Absolutní pořadí'!H148,"")</f>
        <v>0</v>
      </c>
    </row>
    <row r="150" spans="1:8" ht="14.25">
      <c r="A150" s="8">
        <v>144</v>
      </c>
      <c r="B150">
        <f>IF(AND('Absolutní pořadí'!$I149="40 až 49",'Absolutní pořadí'!$J149="muž"),'Absolutní pořadí'!B149,"")</f>
        <v>0</v>
      </c>
      <c r="C150">
        <f>IF(AND('Absolutní pořadí'!$I149="40 až 49",'Absolutní pořadí'!$J149="muž"),'Absolutní pořadí'!C149,"")</f>
        <v>0</v>
      </c>
      <c r="D150">
        <f>IF(AND('Absolutní pořadí'!$I149="40 až 49",'Absolutní pořadí'!$J149="muž"),'Absolutní pořadí'!D149,"")</f>
        <v>0</v>
      </c>
      <c r="E150">
        <f>IF(AND('Absolutní pořadí'!$I149="40 až 49",'Absolutní pořadí'!$J149="muž"),'Absolutní pořadí'!E149,"")</f>
        <v>0</v>
      </c>
      <c r="F150">
        <f>IF(AND('Absolutní pořadí'!$I149="40 až 49",'Absolutní pořadí'!$J149="muž"),'Absolutní pořadí'!F149,"")</f>
        <v>0</v>
      </c>
      <c r="G150">
        <f>IF(AND('Absolutní pořadí'!$I149="40 až 49",'Absolutní pořadí'!$J149="muž"),'Absolutní pořadí'!G149,"")</f>
        <v>0</v>
      </c>
      <c r="H150">
        <f>IF(AND('Absolutní pořadí'!$I149="40 až 49",'Absolutní pořadí'!$J149="muž"),'Absolutní pořadí'!H149,"")</f>
        <v>0</v>
      </c>
    </row>
    <row r="151" spans="1:8" ht="14.25">
      <c r="A151" s="8">
        <v>145</v>
      </c>
      <c r="B151">
        <f>IF(AND('Absolutní pořadí'!$I150="40 až 49",'Absolutní pořadí'!$J150="muž"),'Absolutní pořadí'!B150,"")</f>
        <v>0</v>
      </c>
      <c r="C151">
        <f>IF(AND('Absolutní pořadí'!$I150="40 až 49",'Absolutní pořadí'!$J150="muž"),'Absolutní pořadí'!C150,"")</f>
        <v>0</v>
      </c>
      <c r="D151">
        <f>IF(AND('Absolutní pořadí'!$I150="40 až 49",'Absolutní pořadí'!$J150="muž"),'Absolutní pořadí'!D150,"")</f>
        <v>0</v>
      </c>
      <c r="E151">
        <f>IF(AND('Absolutní pořadí'!$I150="40 až 49",'Absolutní pořadí'!$J150="muž"),'Absolutní pořadí'!E150,"")</f>
        <v>0</v>
      </c>
      <c r="F151">
        <f>IF(AND('Absolutní pořadí'!$I150="40 až 49",'Absolutní pořadí'!$J150="muž"),'Absolutní pořadí'!F150,"")</f>
        <v>0</v>
      </c>
      <c r="G151">
        <f>IF(AND('Absolutní pořadí'!$I150="40 až 49",'Absolutní pořadí'!$J150="muž"),'Absolutní pořadí'!G150,"")</f>
        <v>0</v>
      </c>
      <c r="H151">
        <f>IF(AND('Absolutní pořadí'!$I150="40 až 49",'Absolutní pořadí'!$J150="muž"),'Absolutní pořadí'!H150,"")</f>
        <v>0</v>
      </c>
    </row>
    <row r="152" spans="1:8" ht="14.25">
      <c r="A152" s="8">
        <v>146</v>
      </c>
      <c r="B152">
        <f>IF(AND('Absolutní pořadí'!$I151="40 až 49",'Absolutní pořadí'!$J151="muž"),'Absolutní pořadí'!B151,"")</f>
        <v>0</v>
      </c>
      <c r="C152">
        <f>IF(AND('Absolutní pořadí'!$I151="40 až 49",'Absolutní pořadí'!$J151="muž"),'Absolutní pořadí'!C151,"")</f>
        <v>0</v>
      </c>
      <c r="D152">
        <f>IF(AND('Absolutní pořadí'!$I151="40 až 49",'Absolutní pořadí'!$J151="muž"),'Absolutní pořadí'!D151,"")</f>
        <v>0</v>
      </c>
      <c r="E152">
        <f>IF(AND('Absolutní pořadí'!$I151="40 až 49",'Absolutní pořadí'!$J151="muž"),'Absolutní pořadí'!E151,"")</f>
        <v>0</v>
      </c>
      <c r="F152">
        <f>IF(AND('Absolutní pořadí'!$I151="40 až 49",'Absolutní pořadí'!$J151="muž"),'Absolutní pořadí'!F151,"")</f>
        <v>0</v>
      </c>
      <c r="G152">
        <f>IF(AND('Absolutní pořadí'!$I151="40 až 49",'Absolutní pořadí'!$J151="muž"),'Absolutní pořadí'!G151,"")</f>
        <v>0</v>
      </c>
      <c r="H152">
        <f>IF(AND('Absolutní pořadí'!$I151="40 až 49",'Absolutní pořadí'!$J151="muž"),'Absolutní pořadí'!H151,"")</f>
        <v>0</v>
      </c>
    </row>
    <row r="153" spans="1:8" ht="14.25">
      <c r="A153" s="8">
        <v>147</v>
      </c>
      <c r="B153">
        <f>IF(AND('Absolutní pořadí'!$I152="40 až 49",'Absolutní pořadí'!$J152="muž"),'Absolutní pořadí'!B152,"")</f>
        <v>0</v>
      </c>
      <c r="C153">
        <f>IF(AND('Absolutní pořadí'!$I152="40 až 49",'Absolutní pořadí'!$J152="muž"),'Absolutní pořadí'!C152,"")</f>
        <v>0</v>
      </c>
      <c r="D153">
        <f>IF(AND('Absolutní pořadí'!$I152="40 až 49",'Absolutní pořadí'!$J152="muž"),'Absolutní pořadí'!D152,"")</f>
        <v>0</v>
      </c>
      <c r="E153">
        <f>IF(AND('Absolutní pořadí'!$I152="40 až 49",'Absolutní pořadí'!$J152="muž"),'Absolutní pořadí'!E152,"")</f>
        <v>0</v>
      </c>
      <c r="F153">
        <f>IF(AND('Absolutní pořadí'!$I152="40 až 49",'Absolutní pořadí'!$J152="muž"),'Absolutní pořadí'!F152,"")</f>
        <v>0</v>
      </c>
      <c r="G153">
        <f>IF(AND('Absolutní pořadí'!$I152="40 až 49",'Absolutní pořadí'!$J152="muž"),'Absolutní pořadí'!G152,"")</f>
        <v>0</v>
      </c>
      <c r="H153">
        <f>IF(AND('Absolutní pořadí'!$I152="40 až 49",'Absolutní pořadí'!$J152="muž"),'Absolutní pořadí'!H152,"")</f>
        <v>0</v>
      </c>
    </row>
    <row r="154" spans="1:8" ht="14.25">
      <c r="A154" s="8">
        <v>148</v>
      </c>
      <c r="B154">
        <f>IF(AND('Absolutní pořadí'!$I153="40 až 49",'Absolutní pořadí'!$J153="muž"),'Absolutní pořadí'!B153,"")</f>
        <v>0</v>
      </c>
      <c r="C154">
        <f>IF(AND('Absolutní pořadí'!$I153="40 až 49",'Absolutní pořadí'!$J153="muž"),'Absolutní pořadí'!C153,"")</f>
        <v>0</v>
      </c>
      <c r="D154">
        <f>IF(AND('Absolutní pořadí'!$I153="40 až 49",'Absolutní pořadí'!$J153="muž"),'Absolutní pořadí'!D153,"")</f>
        <v>0</v>
      </c>
      <c r="E154">
        <f>IF(AND('Absolutní pořadí'!$I153="40 až 49",'Absolutní pořadí'!$J153="muž"),'Absolutní pořadí'!E153,"")</f>
        <v>0</v>
      </c>
      <c r="F154">
        <f>IF(AND('Absolutní pořadí'!$I153="40 až 49",'Absolutní pořadí'!$J153="muž"),'Absolutní pořadí'!F153,"")</f>
        <v>0</v>
      </c>
      <c r="G154">
        <f>IF(AND('Absolutní pořadí'!$I153="40 až 49",'Absolutní pořadí'!$J153="muž"),'Absolutní pořadí'!G153,"")</f>
        <v>0</v>
      </c>
      <c r="H154">
        <f>IF(AND('Absolutní pořadí'!$I153="40 až 49",'Absolutní pořadí'!$J153="muž"),'Absolutní pořadí'!H153,"")</f>
        <v>0</v>
      </c>
    </row>
    <row r="155" spans="1:8" ht="14.25">
      <c r="A155" s="8">
        <v>149</v>
      </c>
      <c r="B155">
        <f>IF(AND('Absolutní pořadí'!$I154="40 až 49",'Absolutní pořadí'!$J154="muž"),'Absolutní pořadí'!B154,"")</f>
        <v>0</v>
      </c>
      <c r="C155">
        <f>IF(AND('Absolutní pořadí'!$I154="40 až 49",'Absolutní pořadí'!$J154="muž"),'Absolutní pořadí'!C154,"")</f>
        <v>0</v>
      </c>
      <c r="D155">
        <f>IF(AND('Absolutní pořadí'!$I154="40 až 49",'Absolutní pořadí'!$J154="muž"),'Absolutní pořadí'!D154,"")</f>
        <v>0</v>
      </c>
      <c r="E155">
        <f>IF(AND('Absolutní pořadí'!$I154="40 až 49",'Absolutní pořadí'!$J154="muž"),'Absolutní pořadí'!E154,"")</f>
        <v>0</v>
      </c>
      <c r="F155">
        <f>IF(AND('Absolutní pořadí'!$I154="40 až 49",'Absolutní pořadí'!$J154="muž"),'Absolutní pořadí'!F154,"")</f>
        <v>0</v>
      </c>
      <c r="G155">
        <f>IF(AND('Absolutní pořadí'!$I154="40 až 49",'Absolutní pořadí'!$J154="muž"),'Absolutní pořadí'!G154,"")</f>
        <v>0</v>
      </c>
      <c r="H155">
        <f>IF(AND('Absolutní pořadí'!$I154="40 až 49",'Absolutní pořadí'!$J154="muž"),'Absolutní pořadí'!H154,"")</f>
        <v>0</v>
      </c>
    </row>
    <row r="156" spans="1:8" ht="14.25">
      <c r="A156" s="8">
        <v>150</v>
      </c>
      <c r="B156">
        <f>IF(AND('Absolutní pořadí'!$I155="40 až 49",'Absolutní pořadí'!$J155="muž"),'Absolutní pořadí'!B155,"")</f>
        <v>0</v>
      </c>
      <c r="C156">
        <f>IF(AND('Absolutní pořadí'!$I155="40 až 49",'Absolutní pořadí'!$J155="muž"),'Absolutní pořadí'!C155,"")</f>
        <v>0</v>
      </c>
      <c r="D156">
        <f>IF(AND('Absolutní pořadí'!$I155="40 až 49",'Absolutní pořadí'!$J155="muž"),'Absolutní pořadí'!D155,"")</f>
        <v>0</v>
      </c>
      <c r="E156">
        <f>IF(AND('Absolutní pořadí'!$I155="40 až 49",'Absolutní pořadí'!$J155="muž"),'Absolutní pořadí'!E155,"")</f>
        <v>0</v>
      </c>
      <c r="F156">
        <f>IF(AND('Absolutní pořadí'!$I155="40 až 49",'Absolutní pořadí'!$J155="muž"),'Absolutní pořadí'!F155,"")</f>
        <v>0</v>
      </c>
      <c r="G156">
        <f>IF(AND('Absolutní pořadí'!$I155="40 až 49",'Absolutní pořadí'!$J155="muž"),'Absolutní pořadí'!G155,"")</f>
        <v>0</v>
      </c>
      <c r="H156">
        <f>IF(AND('Absolutní pořadí'!$I155="40 až 49",'Absolutní pořadí'!$J155="muž"),'Absolutní pořadí'!H155,"")</f>
        <v>0</v>
      </c>
    </row>
    <row r="159" spans="1:6" ht="14.25">
      <c r="A159" s="22" t="s">
        <v>120</v>
      </c>
      <c r="E159" s="23">
        <f>(ROWS(E8:E157))-(COUNTBLANK(D8:D157))</f>
        <v>45</v>
      </c>
      <c r="F159" s="23">
        <f>COUNT(F8:F157)</f>
        <v>8</v>
      </c>
    </row>
  </sheetData>
  <sheetProtection selectLockedCells="1" selectUnlockedCells="1"/>
  <printOptions horizontalCentered="1"/>
  <pageMargins left="0.39375" right="0.39375" top="0.7875" bottom="0.78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58"/>
  <sheetViews>
    <sheetView workbookViewId="0" topLeftCell="A1">
      <selection activeCell="O23" sqref="O23"/>
    </sheetView>
  </sheetViews>
  <sheetFormatPr defaultColWidth="5.00390625" defaultRowHeight="14.25"/>
  <cols>
    <col min="1" max="1" width="4.875" style="1" customWidth="1"/>
    <col min="2" max="2" width="5.625" style="1" customWidth="1"/>
    <col min="3" max="3" width="4.50390625" style="45" customWidth="1"/>
    <col min="4" max="4" width="6.375" style="1" customWidth="1"/>
    <col min="5" max="5" width="11.125" style="1" customWidth="1"/>
    <col min="6" max="6" width="7.375" style="1" customWidth="1"/>
    <col min="7" max="7" width="15.125" style="45" customWidth="1"/>
    <col min="8" max="8" width="18.75390625" style="1" customWidth="1"/>
    <col min="9" max="10" width="6.375" style="1" customWidth="1"/>
    <col min="11" max="11" width="7.25390625" style="1" hidden="1" customWidth="1"/>
    <col min="12" max="12" width="6.375" style="1" customWidth="1"/>
    <col min="13" max="13" width="3.625" style="1" customWidth="1"/>
    <col min="14" max="14" width="6.375" style="1" customWidth="1"/>
    <col min="15" max="15" width="22.125" style="1" customWidth="1"/>
    <col min="16" max="16" width="7.875" style="1" customWidth="1"/>
    <col min="17" max="17" width="21.375" style="1" customWidth="1"/>
    <col min="18" max="18" width="9.50390625" style="1" customWidth="1"/>
    <col min="19" max="16384" width="6.375" style="1" customWidth="1"/>
  </cols>
  <sheetData>
    <row r="1" spans="1:16" ht="26.25">
      <c r="A1" s="46" t="s">
        <v>142</v>
      </c>
      <c r="J1" s="46" t="s">
        <v>142</v>
      </c>
      <c r="L1" s="45"/>
      <c r="P1" s="47"/>
    </row>
    <row r="3" spans="1:10" ht="14.25">
      <c r="A3" s="25">
        <f>'Kategorie 40 až 49 let'!A3</f>
        <v>0</v>
      </c>
      <c r="J3" s="25">
        <f>A3</f>
        <v>0</v>
      </c>
    </row>
    <row r="5" spans="1:18" ht="39">
      <c r="A5" s="26" t="s">
        <v>122</v>
      </c>
      <c r="B5" s="48" t="s">
        <v>126</v>
      </c>
      <c r="C5" s="49" t="s">
        <v>5</v>
      </c>
      <c r="D5" s="50" t="s">
        <v>6</v>
      </c>
      <c r="E5" s="50" t="s">
        <v>7</v>
      </c>
      <c r="F5" s="50" t="s">
        <v>132</v>
      </c>
      <c r="G5" s="51" t="s">
        <v>133</v>
      </c>
      <c r="H5" s="26" t="s">
        <v>134</v>
      </c>
      <c r="J5" s="58" t="s">
        <v>135</v>
      </c>
      <c r="K5" s="59" t="s">
        <v>138</v>
      </c>
      <c r="L5" s="59" t="s">
        <v>139</v>
      </c>
      <c r="M5" s="61" t="s">
        <v>5</v>
      </c>
      <c r="N5" s="59" t="s">
        <v>6</v>
      </c>
      <c r="O5" s="58" t="s">
        <v>7</v>
      </c>
      <c r="P5" s="58" t="s">
        <v>140</v>
      </c>
      <c r="Q5" s="62" t="s">
        <v>133</v>
      </c>
      <c r="R5" s="58" t="s">
        <v>134</v>
      </c>
    </row>
    <row r="6" spans="1:18" ht="15.75">
      <c r="A6" s="38">
        <f>1</f>
        <v>1</v>
      </c>
      <c r="B6" s="38">
        <f>IF(AND('Absolutní pořadí'!$I6="39 a mladší",'Absolutní pořadí'!$J6="muž"),'Absolutní pořadí'!B6,"")</f>
        <v>21</v>
      </c>
      <c r="C6" s="70">
        <f>IF(AND('Absolutní pořadí'!$I6="39 a mladší",'Absolutní pořadí'!$J6="muž"),'Absolutní pořadí'!C6,"")</f>
        <v>0</v>
      </c>
      <c r="D6" s="71">
        <f>IF(AND('Absolutní pořadí'!$I6="39 a mladší",'Absolutní pořadí'!$J6="muž"),'Absolutní pořadí'!D6,"")</f>
        <v>0</v>
      </c>
      <c r="E6" s="71">
        <f>IF(AND('Absolutní pořadí'!$I6="39 a mladší",'Absolutní pořadí'!$J6="muž"),'Absolutní pořadí'!E6,"")</f>
        <v>0</v>
      </c>
      <c r="F6" s="38">
        <f>IF(AND('Absolutní pořadí'!$I6="39 a mladší",'Absolutní pořadí'!$J6="muž"),'Absolutní pořadí'!F6,"")</f>
        <v>1986</v>
      </c>
      <c r="G6" s="70">
        <f>IF(AND('Absolutní pořadí'!$I6="39 a mladší",'Absolutní pořadí'!$J6="muž"),'Absolutní pořadí'!G6,"")</f>
        <v>0</v>
      </c>
      <c r="H6" s="30">
        <f>IF(AND('Absolutní pořadí'!$I6="39 a mladší",'Absolutní pořadí'!$J6="muž"),'Absolutní pořadí'!H6,"")</f>
        <v>0.025520833333333336</v>
      </c>
      <c r="J6" s="72">
        <v>1</v>
      </c>
      <c r="K6" s="38"/>
      <c r="L6" s="38">
        <v>21</v>
      </c>
      <c r="M6" s="38" t="s">
        <v>13</v>
      </c>
      <c r="N6" s="38" t="s">
        <v>31</v>
      </c>
      <c r="O6" s="38" t="s">
        <v>32</v>
      </c>
      <c r="P6" s="38">
        <v>1986</v>
      </c>
      <c r="Q6" s="38" t="s">
        <v>33</v>
      </c>
      <c r="R6" s="71">
        <v>0.025520833333333336</v>
      </c>
    </row>
    <row r="7" spans="1:18" ht="15">
      <c r="A7" s="13">
        <v>2</v>
      </c>
      <c r="B7">
        <f>IF(AND('Absolutní pořadí'!$I7="39 a mladší",'Absolutní pořadí'!$J7="muž"),'Absolutní pořadí'!B7,"")</f>
        <v>34</v>
      </c>
      <c r="C7">
        <f>IF(AND('Absolutní pořadí'!$I7="39 a mladší",'Absolutní pořadí'!$J7="muž"),'Absolutní pořadí'!C7,"")</f>
        <v>0</v>
      </c>
      <c r="D7">
        <f>IF(AND('Absolutní pořadí'!$I7="39 a mladší",'Absolutní pořadí'!$J7="muž"),'Absolutní pořadí'!D7,"")</f>
        <v>0</v>
      </c>
      <c r="E7">
        <f>IF(AND('Absolutní pořadí'!$I7="39 a mladší",'Absolutní pořadí'!$J7="muž"),'Absolutní pořadí'!E7,"")</f>
        <v>0</v>
      </c>
      <c r="F7">
        <f>IF(AND('Absolutní pořadí'!$I7="39 a mladší",'Absolutní pořadí'!$J7="muž"),'Absolutní pořadí'!F7,"")</f>
        <v>1991</v>
      </c>
      <c r="G7">
        <f>IF(AND('Absolutní pořadí'!$I7="39 a mladší",'Absolutní pořadí'!$J7="muž"),'Absolutní pořadí'!G7,"")</f>
        <v>0</v>
      </c>
      <c r="H7" s="30">
        <f>IF(AND('Absolutní pořadí'!$I7="39 a mladší",'Absolutní pořadí'!$J7="muž"),'Absolutní pořadí'!H7,"")</f>
        <v>0.02601851851851852</v>
      </c>
      <c r="J7" s="72">
        <v>2</v>
      </c>
      <c r="K7" s="13"/>
      <c r="L7" s="13">
        <v>34</v>
      </c>
      <c r="M7" s="13" t="s">
        <v>13</v>
      </c>
      <c r="N7" s="13" t="s">
        <v>65</v>
      </c>
      <c r="O7" s="13" t="s">
        <v>66</v>
      </c>
      <c r="P7" s="13">
        <v>1991</v>
      </c>
      <c r="Q7" s="13" t="s">
        <v>67</v>
      </c>
      <c r="R7" s="44">
        <v>0.02601851851851852</v>
      </c>
    </row>
    <row r="8" spans="1:18" ht="15">
      <c r="A8" s="13">
        <v>3</v>
      </c>
      <c r="B8">
        <f>IF(AND('Absolutní pořadí'!$I8="39 a mladší",'Absolutní pořadí'!$J8="muž"),'Absolutní pořadí'!B8,"")</f>
        <v>61</v>
      </c>
      <c r="C8">
        <f>IF(AND('Absolutní pořadí'!$I8="39 a mladší",'Absolutní pořadí'!$J8="muž"),'Absolutní pořadí'!C8,"")</f>
        <v>0</v>
      </c>
      <c r="D8">
        <f>IF(AND('Absolutní pořadí'!$I8="39 a mladší",'Absolutní pořadí'!$J8="muž"),'Absolutní pořadí'!D8,"")</f>
        <v>0</v>
      </c>
      <c r="E8">
        <f>IF(AND('Absolutní pořadí'!$I8="39 a mladší",'Absolutní pořadí'!$J8="muž"),'Absolutní pořadí'!E8,"")</f>
        <v>0</v>
      </c>
      <c r="F8">
        <f>IF(AND('Absolutní pořadí'!$I8="39 a mladší",'Absolutní pořadí'!$J8="muž"),'Absolutní pořadí'!F8,"")</f>
        <v>1990</v>
      </c>
      <c r="G8">
        <f>IF(AND('Absolutní pořadí'!$I8="39 a mladší",'Absolutní pořadí'!$J8="muž"),'Absolutní pořadí'!G8,"")</f>
        <v>0</v>
      </c>
      <c r="H8" s="30">
        <f>IF(AND('Absolutní pořadí'!$I8="39 a mladší",'Absolutní pořadí'!$J8="muž"),'Absolutní pořadí'!H8,"")</f>
        <v>0.0265625</v>
      </c>
      <c r="J8" s="72">
        <v>3</v>
      </c>
      <c r="K8" s="13"/>
      <c r="L8" s="13">
        <v>61</v>
      </c>
      <c r="M8" s="13" t="s">
        <v>13</v>
      </c>
      <c r="N8" s="13" t="s">
        <v>94</v>
      </c>
      <c r="O8" s="13" t="s">
        <v>117</v>
      </c>
      <c r="P8" s="13">
        <v>1990</v>
      </c>
      <c r="Q8" s="13" t="s">
        <v>52</v>
      </c>
      <c r="R8" s="44">
        <v>0.0265625</v>
      </c>
    </row>
    <row r="9" spans="1:18" ht="15">
      <c r="A9" s="13">
        <v>4</v>
      </c>
      <c r="B9">
        <f>IF(AND('Absolutní pořadí'!$I9="39 a mladší",'Absolutní pořadí'!$J9="muž"),'Absolutní pořadí'!B9,"")</f>
        <v>0</v>
      </c>
      <c r="C9">
        <f>IF(AND('Absolutní pořadí'!$I9="39 a mladší",'Absolutní pořadí'!$J9="muž"),'Absolutní pořadí'!C9,"")</f>
        <v>0</v>
      </c>
      <c r="D9">
        <f>IF(AND('Absolutní pořadí'!$I9="39 a mladší",'Absolutní pořadí'!$J9="muž"),'Absolutní pořadí'!D9,"")</f>
        <v>0</v>
      </c>
      <c r="E9">
        <f>IF(AND('Absolutní pořadí'!$I9="39 a mladší",'Absolutní pořadí'!$J9="muž"),'Absolutní pořadí'!E9,"")</f>
        <v>0</v>
      </c>
      <c r="F9">
        <f>IF(AND('Absolutní pořadí'!$I9="39 a mladší",'Absolutní pořadí'!$J9="muž"),'Absolutní pořadí'!F9,"")</f>
        <v>0</v>
      </c>
      <c r="G9">
        <f>IF(AND('Absolutní pořadí'!$I9="39 a mladší",'Absolutní pořadí'!$J9="muž"),'Absolutní pořadí'!G9,"")</f>
        <v>0</v>
      </c>
      <c r="H9" s="30">
        <f>IF(AND('Absolutní pořadí'!$I9="39 a mladší",'Absolutní pořadí'!$J9="muž"),'Absolutní pořadí'!H9,"")</f>
        <v>0</v>
      </c>
      <c r="J9" s="72">
        <v>4</v>
      </c>
      <c r="K9" s="13"/>
      <c r="L9" s="13">
        <v>32</v>
      </c>
      <c r="M9" s="13" t="s">
        <v>13</v>
      </c>
      <c r="N9" s="13" t="s">
        <v>59</v>
      </c>
      <c r="O9" s="13" t="s">
        <v>60</v>
      </c>
      <c r="P9" s="13">
        <v>1985</v>
      </c>
      <c r="Q9" s="13" t="s">
        <v>61</v>
      </c>
      <c r="R9" s="44">
        <v>0.027557870370370368</v>
      </c>
    </row>
    <row r="10" spans="1:18" ht="15">
      <c r="A10" s="13">
        <v>5</v>
      </c>
      <c r="B10" s="13">
        <f>IF(AND('Absolutní pořadí'!$I10="39 a mladší",'Absolutní pořadí'!$J10="muž"),'Absolutní pořadí'!B10,"")</f>
        <v>32</v>
      </c>
      <c r="C10" s="56">
        <f>IF(AND('Absolutní pořadí'!$I10="39 a mladší",'Absolutní pořadí'!$J10="muž"),'Absolutní pořadí'!C10,"")</f>
        <v>0</v>
      </c>
      <c r="D10" s="44">
        <f>IF(AND('Absolutní pořadí'!$I10="39 a mladší",'Absolutní pořadí'!$J10="muž"),'Absolutní pořadí'!D10,"")</f>
        <v>0</v>
      </c>
      <c r="E10" s="44">
        <f>IF(AND('Absolutní pořadí'!$I10="39 a mladší",'Absolutní pořadí'!$J10="muž"),'Absolutní pořadí'!E10,"")</f>
        <v>0</v>
      </c>
      <c r="F10" s="13">
        <f>IF(AND('Absolutní pořadí'!$I10="39 a mladší",'Absolutní pořadí'!$J10="muž"),'Absolutní pořadí'!F10,"")</f>
        <v>1985</v>
      </c>
      <c r="G10" s="56">
        <f>IF(AND('Absolutní pořadí'!$I10="39 a mladší",'Absolutní pořadí'!$J10="muž"),'Absolutní pořadí'!G10,"")</f>
        <v>0</v>
      </c>
      <c r="H10" s="30">
        <f>IF(AND('Absolutní pořadí'!$I10="39 a mladší",'Absolutní pořadí'!$J10="muž"),'Absolutní pořadí'!H10,"")</f>
        <v>0.027557870370370368</v>
      </c>
      <c r="J10" s="72">
        <v>5</v>
      </c>
      <c r="K10" s="13"/>
      <c r="L10" s="13">
        <v>44</v>
      </c>
      <c r="M10" s="13" t="s">
        <v>13</v>
      </c>
      <c r="N10" s="13" t="s">
        <v>81</v>
      </c>
      <c r="O10" s="13" t="s">
        <v>88</v>
      </c>
      <c r="P10" s="13">
        <v>2005</v>
      </c>
      <c r="Q10" s="13" t="s">
        <v>89</v>
      </c>
      <c r="R10" s="44">
        <v>0.02774305555555556</v>
      </c>
    </row>
    <row r="11" spans="1:18" ht="15">
      <c r="A11" s="13">
        <v>6</v>
      </c>
      <c r="B11" s="13">
        <f>IF(AND('Absolutní pořadí'!$I11="39 a mladší",'Absolutní pořadí'!$J11="muž"),'Absolutní pořadí'!B11,"")</f>
        <v>44</v>
      </c>
      <c r="C11" s="56">
        <f>IF(AND('Absolutní pořadí'!$I11="39 a mladší",'Absolutní pořadí'!$J11="muž"),'Absolutní pořadí'!C11,"")</f>
        <v>0</v>
      </c>
      <c r="D11" s="44">
        <f>IF(AND('Absolutní pořadí'!$I11="39 a mladší",'Absolutní pořadí'!$J11="muž"),'Absolutní pořadí'!D11,"")</f>
        <v>0</v>
      </c>
      <c r="E11" s="44">
        <f>IF(AND('Absolutní pořadí'!$I11="39 a mladší",'Absolutní pořadí'!$J11="muž"),'Absolutní pořadí'!E11,"")</f>
        <v>0</v>
      </c>
      <c r="F11" s="13">
        <f>IF(AND('Absolutní pořadí'!$I11="39 a mladší",'Absolutní pořadí'!$J11="muž"),'Absolutní pořadí'!F11,"")</f>
        <v>2005</v>
      </c>
      <c r="G11" s="56">
        <f>IF(AND('Absolutní pořadí'!$I11="39 a mladší",'Absolutní pořadí'!$J11="muž"),'Absolutní pořadí'!G11,"")</f>
        <v>0</v>
      </c>
      <c r="H11" s="30">
        <f>IF(AND('Absolutní pořadí'!$I11="39 a mladší",'Absolutní pořadí'!$J11="muž"),'Absolutní pořadí'!H11,"")</f>
        <v>0.02774305555555556</v>
      </c>
      <c r="J11" s="72">
        <v>6</v>
      </c>
      <c r="K11" s="13"/>
      <c r="L11" s="13">
        <v>24</v>
      </c>
      <c r="M11" s="13" t="s">
        <v>13</v>
      </c>
      <c r="N11" s="13" t="s">
        <v>40</v>
      </c>
      <c r="O11" s="13" t="s">
        <v>41</v>
      </c>
      <c r="P11" s="13">
        <v>1986</v>
      </c>
      <c r="Q11" s="13" t="s">
        <v>42</v>
      </c>
      <c r="R11" s="44">
        <v>0.029826388888888892</v>
      </c>
    </row>
    <row r="12" spans="1:18" ht="15">
      <c r="A12" s="13">
        <v>7</v>
      </c>
      <c r="B12">
        <f>IF(AND('Absolutní pořadí'!$I12="39 a mladší",'Absolutní pořadí'!$J12="muž"),'Absolutní pořadí'!B12,"")</f>
        <v>0</v>
      </c>
      <c r="C12">
        <f>IF(AND('Absolutní pořadí'!$I12="39 a mladší",'Absolutní pořadí'!$J12="muž"),'Absolutní pořadí'!C12,"")</f>
        <v>0</v>
      </c>
      <c r="D12">
        <f>IF(AND('Absolutní pořadí'!$I12="39 a mladší",'Absolutní pořadí'!$J12="muž"),'Absolutní pořadí'!D12,"")</f>
        <v>0</v>
      </c>
      <c r="E12">
        <f>IF(AND('Absolutní pořadí'!$I12="39 a mladší",'Absolutní pořadí'!$J12="muž"),'Absolutní pořadí'!E12,"")</f>
        <v>0</v>
      </c>
      <c r="F12">
        <f>IF(AND('Absolutní pořadí'!$I12="39 a mladší",'Absolutní pořadí'!$J12="muž"),'Absolutní pořadí'!F12,"")</f>
        <v>0</v>
      </c>
      <c r="G12">
        <f>IF(AND('Absolutní pořadí'!$I12="39 a mladší",'Absolutní pořadí'!$J12="muž"),'Absolutní pořadí'!G12,"")</f>
        <v>0</v>
      </c>
      <c r="H12" s="30">
        <f>IF(AND('Absolutní pořadí'!$I12="39 a mladší",'Absolutní pořadí'!$J12="muž"),'Absolutní pořadí'!H12,"")</f>
        <v>0</v>
      </c>
      <c r="J12" s="72">
        <v>7</v>
      </c>
      <c r="K12" s="13"/>
      <c r="L12" s="13">
        <v>3</v>
      </c>
      <c r="M12" s="13" t="s">
        <v>13</v>
      </c>
      <c r="N12" s="13" t="s">
        <v>10</v>
      </c>
      <c r="O12" s="13" t="s">
        <v>11</v>
      </c>
      <c r="P12" s="13">
        <v>1988</v>
      </c>
      <c r="Q12" s="13" t="s">
        <v>12</v>
      </c>
      <c r="R12" s="44">
        <v>0.030358796296296297</v>
      </c>
    </row>
    <row r="13" spans="1:18" ht="15">
      <c r="A13" s="13">
        <v>8</v>
      </c>
      <c r="B13">
        <f>IF(AND('Absolutní pořadí'!$I13="39 a mladší",'Absolutní pořadí'!$J13="muž"),'Absolutní pořadí'!B13,"")</f>
        <v>24</v>
      </c>
      <c r="C13">
        <f>IF(AND('Absolutní pořadí'!$I13="39 a mladší",'Absolutní pořadí'!$J13="muž"),'Absolutní pořadí'!C13,"")</f>
        <v>0</v>
      </c>
      <c r="D13">
        <f>IF(AND('Absolutní pořadí'!$I13="39 a mladší",'Absolutní pořadí'!$J13="muž"),'Absolutní pořadí'!D13,"")</f>
        <v>0</v>
      </c>
      <c r="E13">
        <f>IF(AND('Absolutní pořadí'!$I13="39 a mladší",'Absolutní pořadí'!$J13="muž"),'Absolutní pořadí'!E13,"")</f>
        <v>0</v>
      </c>
      <c r="F13">
        <f>IF(AND('Absolutní pořadí'!$I13="39 a mladší",'Absolutní pořadí'!$J13="muž"),'Absolutní pořadí'!F13,"")</f>
        <v>1986</v>
      </c>
      <c r="G13">
        <f>IF(AND('Absolutní pořadí'!$I13="39 a mladší",'Absolutní pořadí'!$J13="muž"),'Absolutní pořadí'!G13,"")</f>
        <v>0</v>
      </c>
      <c r="H13" s="30">
        <f>IF(AND('Absolutní pořadí'!$I13="39 a mladší",'Absolutní pořadí'!$J13="muž"),'Absolutní pořadí'!H13,"")</f>
        <v>0.029826388888888892</v>
      </c>
      <c r="J13" s="72">
        <v>8</v>
      </c>
      <c r="K13" s="13"/>
      <c r="L13" s="13">
        <v>29</v>
      </c>
      <c r="M13" s="13" t="s">
        <v>13</v>
      </c>
      <c r="N13" s="13" t="s">
        <v>40</v>
      </c>
      <c r="O13" s="13" t="s">
        <v>51</v>
      </c>
      <c r="P13" s="13">
        <v>1982</v>
      </c>
      <c r="Q13" s="13" t="s">
        <v>52</v>
      </c>
      <c r="R13" s="44">
        <v>0.03099537037037037</v>
      </c>
    </row>
    <row r="14" spans="1:18" ht="15">
      <c r="A14" s="13">
        <v>9</v>
      </c>
      <c r="B14">
        <f>IF(AND('Absolutní pořadí'!$I14="39 a mladší",'Absolutní pořadí'!$J14="muž"),'Absolutní pořadí'!B14,"")</f>
        <v>0</v>
      </c>
      <c r="C14">
        <f>IF(AND('Absolutní pořadí'!$I14="39 a mladší",'Absolutní pořadí'!$J14="muž"),'Absolutní pořadí'!C14,"")</f>
        <v>0</v>
      </c>
      <c r="D14">
        <f>IF(AND('Absolutní pořadí'!$I14="39 a mladší",'Absolutní pořadí'!$J14="muž"),'Absolutní pořadí'!D14,"")</f>
        <v>0</v>
      </c>
      <c r="E14">
        <f>IF(AND('Absolutní pořadí'!$I14="39 a mladší",'Absolutní pořadí'!$J14="muž"),'Absolutní pořadí'!E14,"")</f>
        <v>0</v>
      </c>
      <c r="F14">
        <f>IF(AND('Absolutní pořadí'!$I14="39 a mladší",'Absolutní pořadí'!$J14="muž"),'Absolutní pořadí'!F14,"")</f>
        <v>0</v>
      </c>
      <c r="G14">
        <f>IF(AND('Absolutní pořadí'!$I14="39 a mladší",'Absolutní pořadí'!$J14="muž"),'Absolutní pořadí'!G14,"")</f>
        <v>0</v>
      </c>
      <c r="H14" s="30">
        <f>IF(AND('Absolutní pořadí'!$I14="39 a mladší",'Absolutní pořadí'!$J14="muž"),'Absolutní pořadí'!H14,"")</f>
        <v>0</v>
      </c>
      <c r="J14" s="72">
        <v>9</v>
      </c>
      <c r="K14" s="13"/>
      <c r="L14" s="13">
        <v>46</v>
      </c>
      <c r="M14" s="13" t="s">
        <v>13</v>
      </c>
      <c r="N14" s="13" t="s">
        <v>79</v>
      </c>
      <c r="O14" s="13" t="s">
        <v>90</v>
      </c>
      <c r="P14" s="13">
        <v>1990</v>
      </c>
      <c r="Q14" s="13" t="s">
        <v>55</v>
      </c>
      <c r="R14" s="44">
        <v>0.03177083333333333</v>
      </c>
    </row>
    <row r="15" spans="1:18" ht="15">
      <c r="A15" s="13">
        <v>10</v>
      </c>
      <c r="B15">
        <f>IF(AND('Absolutní pořadí'!$I15="39 a mladší",'Absolutní pořadí'!$J15="muž"),'Absolutní pořadí'!B15,"")</f>
        <v>0</v>
      </c>
      <c r="C15">
        <f>IF(AND('Absolutní pořadí'!$I15="39 a mladší",'Absolutní pořadí'!$J15="muž"),'Absolutní pořadí'!C15,"")</f>
        <v>0</v>
      </c>
      <c r="D15">
        <f>IF(AND('Absolutní pořadí'!$I15="39 a mladší",'Absolutní pořadí'!$J15="muž"),'Absolutní pořadí'!D15,"")</f>
        <v>0</v>
      </c>
      <c r="E15">
        <f>IF(AND('Absolutní pořadí'!$I15="39 a mladší",'Absolutní pořadí'!$J15="muž"),'Absolutní pořadí'!E15,"")</f>
        <v>0</v>
      </c>
      <c r="F15">
        <f>IF(AND('Absolutní pořadí'!$I15="39 a mladší",'Absolutní pořadí'!$J15="muž"),'Absolutní pořadí'!F15,"")</f>
        <v>0</v>
      </c>
      <c r="G15">
        <f>IF(AND('Absolutní pořadí'!$I15="39 a mladší",'Absolutní pořadí'!$J15="muž"),'Absolutní pořadí'!G15,"")</f>
        <v>0</v>
      </c>
      <c r="H15" s="30">
        <f>IF(AND('Absolutní pořadí'!$I15="39 a mladší",'Absolutní pořadí'!$J15="muž"),'Absolutní pořadí'!H15,"")</f>
        <v>0</v>
      </c>
      <c r="J15" s="72">
        <v>10</v>
      </c>
      <c r="K15" s="13"/>
      <c r="L15" s="13">
        <v>23</v>
      </c>
      <c r="M15" s="13" t="s">
        <v>13</v>
      </c>
      <c r="N15" s="13" t="s">
        <v>37</v>
      </c>
      <c r="O15" s="13" t="s">
        <v>38</v>
      </c>
      <c r="P15" s="13">
        <v>1984</v>
      </c>
      <c r="Q15" s="13" t="s">
        <v>39</v>
      </c>
      <c r="R15" s="44">
        <v>0.03196759259259259</v>
      </c>
    </row>
    <row r="16" spans="1:18" ht="15">
      <c r="A16" s="13">
        <v>11</v>
      </c>
      <c r="B16" s="13">
        <f>IF(AND('Absolutní pořadí'!$I16="39 a mladší",'Absolutní pořadí'!$J16="muž"),'Absolutní pořadí'!B16,"")</f>
        <v>3</v>
      </c>
      <c r="C16" s="56">
        <f>IF(AND('Absolutní pořadí'!$I16="39 a mladší",'Absolutní pořadí'!$J16="muž"),'Absolutní pořadí'!C16,"")</f>
        <v>0</v>
      </c>
      <c r="D16" s="44">
        <f>IF(AND('Absolutní pořadí'!$I16="39 a mladší",'Absolutní pořadí'!$J16="muž"),'Absolutní pořadí'!D16,"")</f>
        <v>0</v>
      </c>
      <c r="E16" s="44">
        <f>IF(AND('Absolutní pořadí'!$I16="39 a mladší",'Absolutní pořadí'!$J16="muž"),'Absolutní pořadí'!E16,"")</f>
        <v>0</v>
      </c>
      <c r="F16" s="13">
        <f>IF(AND('Absolutní pořadí'!$I16="39 a mladší",'Absolutní pořadí'!$J16="muž"),'Absolutní pořadí'!F16,"")</f>
        <v>1988</v>
      </c>
      <c r="G16" s="56">
        <f>IF(AND('Absolutní pořadí'!$I16="39 a mladší",'Absolutní pořadí'!$J16="muž"),'Absolutní pořadí'!G16,"")</f>
        <v>0</v>
      </c>
      <c r="H16" s="30">
        <f>IF(AND('Absolutní pořadí'!$I16="39 a mladší",'Absolutní pořadí'!$J16="muž"),'Absolutní pořadí'!H16,"")</f>
        <v>0.030358796296296297</v>
      </c>
      <c r="J16" s="72">
        <v>11</v>
      </c>
      <c r="K16" s="13"/>
      <c r="L16" s="13">
        <v>48</v>
      </c>
      <c r="M16" s="13" t="s">
        <v>13</v>
      </c>
      <c r="N16" s="13" t="s">
        <v>94</v>
      </c>
      <c r="O16" s="13" t="s">
        <v>95</v>
      </c>
      <c r="P16" s="13">
        <v>1984</v>
      </c>
      <c r="Q16" s="13" t="s">
        <v>96</v>
      </c>
      <c r="R16" s="44">
        <v>0.03443287037037037</v>
      </c>
    </row>
    <row r="17" spans="1:18" ht="15">
      <c r="A17" s="13">
        <v>12</v>
      </c>
      <c r="B17">
        <f>IF(AND('Absolutní pořadí'!$I17="39 a mladší",'Absolutní pořadí'!$J17="muž"),'Absolutní pořadí'!B17,"")</f>
        <v>29</v>
      </c>
      <c r="C17">
        <f>IF(AND('Absolutní pořadí'!$I17="39 a mladší",'Absolutní pořadí'!$J17="muž"),'Absolutní pořadí'!C17,"")</f>
        <v>0</v>
      </c>
      <c r="D17">
        <f>IF(AND('Absolutní pořadí'!$I17="39 a mladší",'Absolutní pořadí'!$J17="muž"),'Absolutní pořadí'!D17,"")</f>
        <v>0</v>
      </c>
      <c r="E17">
        <f>IF(AND('Absolutní pořadí'!$I17="39 a mladší",'Absolutní pořadí'!$J17="muž"),'Absolutní pořadí'!E17,"")</f>
        <v>0</v>
      </c>
      <c r="F17">
        <f>IF(AND('Absolutní pořadí'!$I17="39 a mladší",'Absolutní pořadí'!$J17="muž"),'Absolutní pořadí'!F17,"")</f>
        <v>1982</v>
      </c>
      <c r="G17">
        <f>IF(AND('Absolutní pořadí'!$I17="39 a mladší",'Absolutní pořadí'!$J17="muž"),'Absolutní pořadí'!G17,"")</f>
        <v>0</v>
      </c>
      <c r="H17" s="30">
        <f>IF(AND('Absolutní pořadí'!$I17="39 a mladší",'Absolutní pořadí'!$J17="muž"),'Absolutní pořadí'!H17,"")</f>
        <v>0.03099537037037037</v>
      </c>
      <c r="J17" s="72">
        <v>12</v>
      </c>
      <c r="K17" s="13"/>
      <c r="L17" s="13">
        <v>54</v>
      </c>
      <c r="M17" s="13" t="s">
        <v>13</v>
      </c>
      <c r="N17" s="13" t="s">
        <v>106</v>
      </c>
      <c r="O17" s="13" t="s">
        <v>107</v>
      </c>
      <c r="P17" s="13">
        <v>1993</v>
      </c>
      <c r="Q17" s="13" t="s">
        <v>55</v>
      </c>
      <c r="R17" s="44">
        <v>0.034571759259259253</v>
      </c>
    </row>
    <row r="18" spans="1:18" ht="15">
      <c r="A18" s="13">
        <v>13</v>
      </c>
      <c r="B18" s="13">
        <f>IF(AND('Absolutní pořadí'!$I18="39 a mladší",'Absolutní pořadí'!$J18="muž"),'Absolutní pořadí'!B18,"")</f>
        <v>46</v>
      </c>
      <c r="C18" s="56">
        <f>IF(AND('Absolutní pořadí'!$I18="39 a mladší",'Absolutní pořadí'!$J18="muž"),'Absolutní pořadí'!C18,"")</f>
        <v>0</v>
      </c>
      <c r="D18" s="44">
        <f>IF(AND('Absolutní pořadí'!$I18="39 a mladší",'Absolutní pořadí'!$J18="muž"),'Absolutní pořadí'!D18,"")</f>
        <v>0</v>
      </c>
      <c r="E18" s="44">
        <f>IF(AND('Absolutní pořadí'!$I18="39 a mladší",'Absolutní pořadí'!$J18="muž"),'Absolutní pořadí'!E18,"")</f>
        <v>0</v>
      </c>
      <c r="F18" s="13">
        <f>IF(AND('Absolutní pořadí'!$I18="39 a mladší",'Absolutní pořadí'!$J18="muž"),'Absolutní pořadí'!F18,"")</f>
        <v>1990</v>
      </c>
      <c r="G18" s="56">
        <f>IF(AND('Absolutní pořadí'!$I18="39 a mladší",'Absolutní pořadí'!$J18="muž"),'Absolutní pořadí'!G18,"")</f>
        <v>0</v>
      </c>
      <c r="H18" s="30">
        <f>IF(AND('Absolutní pořadí'!$I18="39 a mladší",'Absolutní pořadí'!$J18="muž"),'Absolutní pořadí'!H18,"")</f>
        <v>0.03177083333333333</v>
      </c>
      <c r="J18" s="72">
        <v>13</v>
      </c>
      <c r="K18" s="13"/>
      <c r="L18" s="13">
        <v>52</v>
      </c>
      <c r="M18" s="13" t="s">
        <v>13</v>
      </c>
      <c r="N18" s="13" t="s">
        <v>103</v>
      </c>
      <c r="O18" s="13" t="s">
        <v>104</v>
      </c>
      <c r="P18" s="13">
        <v>2007</v>
      </c>
      <c r="Q18" s="13" t="s">
        <v>105</v>
      </c>
      <c r="R18" s="44">
        <v>0.03792824074074074</v>
      </c>
    </row>
    <row r="19" spans="1:18" ht="15">
      <c r="A19" s="13">
        <v>14</v>
      </c>
      <c r="B19" s="13">
        <f>IF(AND('Absolutní pořadí'!$I19="39 a mladší",'Absolutní pořadí'!$J19="muž"),'Absolutní pořadí'!B19,"")</f>
        <v>23</v>
      </c>
      <c r="C19" s="56">
        <f>IF(AND('Absolutní pořadí'!$I19="39 a mladší",'Absolutní pořadí'!$J19="muž"),'Absolutní pořadí'!C19,"")</f>
        <v>0</v>
      </c>
      <c r="D19" s="44">
        <f>IF(AND('Absolutní pořadí'!$I19="39 a mladší",'Absolutní pořadí'!$J19="muž"),'Absolutní pořadí'!D19,"")</f>
        <v>0</v>
      </c>
      <c r="E19" s="44">
        <f>IF(AND('Absolutní pořadí'!$I19="39 a mladší",'Absolutní pořadí'!$J19="muž"),'Absolutní pořadí'!E19,"")</f>
        <v>0</v>
      </c>
      <c r="F19" s="13">
        <f>IF(AND('Absolutní pořadí'!$I19="39 a mladší",'Absolutní pořadí'!$J19="muž"),'Absolutní pořadí'!F19,"")</f>
        <v>1984</v>
      </c>
      <c r="G19" s="56">
        <f>IF(AND('Absolutní pořadí'!$I19="39 a mladší",'Absolutní pořadí'!$J19="muž"),'Absolutní pořadí'!G19,"")</f>
        <v>0</v>
      </c>
      <c r="H19" s="30">
        <f>IF(AND('Absolutní pořadí'!$I19="39 a mladší",'Absolutní pořadí'!$J19="muž"),'Absolutní pořadí'!H19,"")</f>
        <v>0.03196759259259259</v>
      </c>
      <c r="J19" s="72">
        <v>14</v>
      </c>
      <c r="K19" s="13"/>
      <c r="L19" s="13">
        <v>43</v>
      </c>
      <c r="M19" s="13" t="s">
        <v>13</v>
      </c>
      <c r="N19" s="13" t="s">
        <v>87</v>
      </c>
      <c r="O19" s="13" t="s">
        <v>88</v>
      </c>
      <c r="P19" s="13">
        <v>2010</v>
      </c>
      <c r="Q19" s="13" t="s">
        <v>89</v>
      </c>
      <c r="R19" s="44">
        <v>0.04120370370370371</v>
      </c>
    </row>
    <row r="20" spans="1:18" ht="15">
      <c r="A20" s="13">
        <v>15</v>
      </c>
      <c r="B20">
        <f>IF(AND('Absolutní pořadí'!$I20="39 a mladší",'Absolutní pořadí'!$J20="muž"),'Absolutní pořadí'!B20,"")</f>
        <v>0</v>
      </c>
      <c r="C20">
        <f>IF(AND('Absolutní pořadí'!$I20="39 a mladší",'Absolutní pořadí'!$J20="muž"),'Absolutní pořadí'!C20,"")</f>
        <v>0</v>
      </c>
      <c r="D20">
        <f>IF(AND('Absolutní pořadí'!$I20="39 a mladší",'Absolutní pořadí'!$J20="muž"),'Absolutní pořadí'!D20,"")</f>
        <v>0</v>
      </c>
      <c r="E20">
        <f>IF(AND('Absolutní pořadí'!$I20="39 a mladší",'Absolutní pořadí'!$J20="muž"),'Absolutní pořadí'!E20,"")</f>
        <v>0</v>
      </c>
      <c r="F20">
        <f>IF(AND('Absolutní pořadí'!$I20="39 a mladší",'Absolutní pořadí'!$J20="muž"),'Absolutní pořadí'!F20,"")</f>
        <v>0</v>
      </c>
      <c r="G20">
        <f>IF(AND('Absolutní pořadí'!$I20="39 a mladší",'Absolutní pořadí'!$J20="muž"),'Absolutní pořadí'!G20,"")</f>
        <v>0</v>
      </c>
      <c r="H20" s="30">
        <f>IF(AND('Absolutní pořadí'!$I20="39 a mladší",'Absolutní pořadí'!$J20="muž"),'Absolutní pořadí'!H20,"")</f>
        <v>0</v>
      </c>
      <c r="J20" s="72">
        <v>15</v>
      </c>
      <c r="K20" s="13"/>
      <c r="L20" s="13"/>
      <c r="M20" s="13"/>
      <c r="N20" s="13"/>
      <c r="O20" s="13"/>
      <c r="P20" s="13"/>
      <c r="Q20" s="13"/>
      <c r="R20" s="44"/>
    </row>
    <row r="21" spans="1:8" ht="15">
      <c r="A21" s="13">
        <v>16</v>
      </c>
      <c r="B21">
        <f>IF(AND('Absolutní pořadí'!$I21="39 a mladší",'Absolutní pořadí'!$J21="muž"),'Absolutní pořadí'!B21,"")</f>
        <v>0</v>
      </c>
      <c r="C21">
        <f>IF(AND('Absolutní pořadí'!$I21="39 a mladší",'Absolutní pořadí'!$J21="muž"),'Absolutní pořadí'!C21,"")</f>
        <v>0</v>
      </c>
      <c r="D21">
        <f>IF(AND('Absolutní pořadí'!$I21="39 a mladší",'Absolutní pořadí'!$J21="muž"),'Absolutní pořadí'!D21,"")</f>
        <v>0</v>
      </c>
      <c r="E21">
        <f>IF(AND('Absolutní pořadí'!$I21="39 a mladší",'Absolutní pořadí'!$J21="muž"),'Absolutní pořadí'!E21,"")</f>
        <v>0</v>
      </c>
      <c r="F21">
        <f>IF(AND('Absolutní pořadí'!$I21="39 a mladší",'Absolutní pořadí'!$J21="muž"),'Absolutní pořadí'!F21,"")</f>
        <v>0</v>
      </c>
      <c r="G21">
        <f>IF(AND('Absolutní pořadí'!$I21="39 a mladší",'Absolutní pořadí'!$J21="muž"),'Absolutní pořadí'!G21,"")</f>
        <v>0</v>
      </c>
      <c r="H21" s="30">
        <f>IF(AND('Absolutní pořadí'!$I21="39 a mladší",'Absolutní pořadí'!$J21="muž"),'Absolutní pořadí'!H21,"")</f>
        <v>0</v>
      </c>
    </row>
    <row r="22" spans="1:8" ht="15">
      <c r="A22" s="13">
        <v>17</v>
      </c>
      <c r="B22" s="13">
        <f>IF(AND('Absolutní pořadí'!$I22="39 a mladší",'Absolutní pořadí'!$J22="muž"),'Absolutní pořadí'!B22,"")</f>
        <v>0</v>
      </c>
      <c r="C22" s="56">
        <f>IF(AND('Absolutní pořadí'!$I22="39 a mladší",'Absolutní pořadí'!$J22="muž"),'Absolutní pořadí'!C22,"")</f>
        <v>0</v>
      </c>
      <c r="D22" s="44">
        <f>IF(AND('Absolutní pořadí'!$I22="39 a mladší",'Absolutní pořadí'!$J22="muž"),'Absolutní pořadí'!D22,"")</f>
        <v>0</v>
      </c>
      <c r="E22" s="44">
        <f>IF(AND('Absolutní pořadí'!$I22="39 a mladší",'Absolutní pořadí'!$J22="muž"),'Absolutní pořadí'!E22,"")</f>
        <v>0</v>
      </c>
      <c r="F22" s="13">
        <f>IF(AND('Absolutní pořadí'!$I22="39 a mladší",'Absolutní pořadí'!$J22="muž"),'Absolutní pořadí'!F22,"")</f>
        <v>0</v>
      </c>
      <c r="G22" s="56">
        <f>IF(AND('Absolutní pořadí'!$I22="39 a mladší",'Absolutní pořadí'!$J22="muž"),'Absolutní pořadí'!G22,"")</f>
        <v>0</v>
      </c>
      <c r="H22" s="30">
        <f>IF(AND('Absolutní pořadí'!$I22="39 a mladší",'Absolutní pořadí'!$J22="muž"),'Absolutní pořadí'!H22,"")</f>
        <v>0</v>
      </c>
    </row>
    <row r="23" spans="1:8" ht="15">
      <c r="A23" s="13">
        <v>18</v>
      </c>
      <c r="B23">
        <f>IF(AND('Absolutní pořadí'!$I23="39 a mladší",'Absolutní pořadí'!$J23="muž"),'Absolutní pořadí'!B23,"")</f>
        <v>0</v>
      </c>
      <c r="C23">
        <f>IF(AND('Absolutní pořadí'!$I23="39 a mladší",'Absolutní pořadí'!$J23="muž"),'Absolutní pořadí'!C23,"")</f>
        <v>0</v>
      </c>
      <c r="D23">
        <f>IF(AND('Absolutní pořadí'!$I23="39 a mladší",'Absolutní pořadí'!$J23="muž"),'Absolutní pořadí'!D23,"")</f>
        <v>0</v>
      </c>
      <c r="E23">
        <f>IF(AND('Absolutní pořadí'!$I23="39 a mladší",'Absolutní pořadí'!$J23="muž"),'Absolutní pořadí'!E23,"")</f>
        <v>0</v>
      </c>
      <c r="F23">
        <f>IF(AND('Absolutní pořadí'!$I23="39 a mladší",'Absolutní pořadí'!$J23="muž"),'Absolutní pořadí'!F23,"")</f>
        <v>0</v>
      </c>
      <c r="G23">
        <f>IF(AND('Absolutní pořadí'!$I23="39 a mladší",'Absolutní pořadí'!$J23="muž"),'Absolutní pořadí'!G23,"")</f>
        <v>0</v>
      </c>
      <c r="H23" s="30">
        <f>IF(AND('Absolutní pořadí'!$I23="39 a mladší",'Absolutní pořadí'!$J23="muž"),'Absolutní pořadí'!H23,"")</f>
        <v>0</v>
      </c>
    </row>
    <row r="24" spans="1:8" ht="15">
      <c r="A24" s="13">
        <v>19</v>
      </c>
      <c r="B24">
        <f>IF(AND('Absolutní pořadí'!$I24="39 a mladší",'Absolutní pořadí'!$J24="muž"),'Absolutní pořadí'!B24,"")</f>
        <v>0</v>
      </c>
      <c r="C24">
        <f>IF(AND('Absolutní pořadí'!$I24="39 a mladší",'Absolutní pořadí'!$J24="muž"),'Absolutní pořadí'!C24,"")</f>
        <v>0</v>
      </c>
      <c r="D24">
        <f>IF(AND('Absolutní pořadí'!$I24="39 a mladší",'Absolutní pořadí'!$J24="muž"),'Absolutní pořadí'!D24,"")</f>
        <v>0</v>
      </c>
      <c r="E24">
        <f>IF(AND('Absolutní pořadí'!$I24="39 a mladší",'Absolutní pořadí'!$J24="muž"),'Absolutní pořadí'!E24,"")</f>
        <v>0</v>
      </c>
      <c r="F24">
        <f>IF(AND('Absolutní pořadí'!$I24="39 a mladší",'Absolutní pořadí'!$J24="muž"),'Absolutní pořadí'!F24,"")</f>
        <v>0</v>
      </c>
      <c r="G24">
        <f>IF(AND('Absolutní pořadí'!$I24="39 a mladší",'Absolutní pořadí'!$J24="muž"),'Absolutní pořadí'!G24,"")</f>
        <v>0</v>
      </c>
      <c r="H24" s="30">
        <f>IF(AND('Absolutní pořadí'!$I24="39 a mladší",'Absolutní pořadí'!$J24="muž"),'Absolutní pořadí'!H24,"")</f>
        <v>0</v>
      </c>
    </row>
    <row r="25" spans="1:8" ht="15">
      <c r="A25" s="13">
        <v>20</v>
      </c>
      <c r="B25">
        <f>IF(AND('Absolutní pořadí'!$I25="39 a mladší",'Absolutní pořadí'!$J25="muž"),'Absolutní pořadí'!B25,"")</f>
        <v>0</v>
      </c>
      <c r="C25">
        <f>IF(AND('Absolutní pořadí'!$I25="39 a mladší",'Absolutní pořadí'!$J25="muž"),'Absolutní pořadí'!C25,"")</f>
        <v>0</v>
      </c>
      <c r="D25">
        <f>IF(AND('Absolutní pořadí'!$I25="39 a mladší",'Absolutní pořadí'!$J25="muž"),'Absolutní pořadí'!D25,"")</f>
        <v>0</v>
      </c>
      <c r="E25">
        <f>IF(AND('Absolutní pořadí'!$I25="39 a mladší",'Absolutní pořadí'!$J25="muž"),'Absolutní pořadí'!E25,"")</f>
        <v>0</v>
      </c>
      <c r="F25">
        <f>IF(AND('Absolutní pořadí'!$I25="39 a mladší",'Absolutní pořadí'!$J25="muž"),'Absolutní pořadí'!F25,"")</f>
        <v>0</v>
      </c>
      <c r="G25">
        <f>IF(AND('Absolutní pořadí'!$I25="39 a mladší",'Absolutní pořadí'!$J25="muž"),'Absolutní pořadí'!G25,"")</f>
        <v>0</v>
      </c>
      <c r="H25" s="30">
        <f>IF(AND('Absolutní pořadí'!$I25="39 a mladší",'Absolutní pořadí'!$J25="muž"),'Absolutní pořadí'!H25,"")</f>
        <v>0</v>
      </c>
    </row>
    <row r="26" spans="1:8" ht="15">
      <c r="A26" s="13">
        <v>21</v>
      </c>
      <c r="B26">
        <f>IF(AND('Absolutní pořadí'!$I26="39 a mladší",'Absolutní pořadí'!$J26="muž"),'Absolutní pořadí'!B26,"")</f>
        <v>0</v>
      </c>
      <c r="C26">
        <f>IF(AND('Absolutní pořadí'!$I26="39 a mladší",'Absolutní pořadí'!$J26="muž"),'Absolutní pořadí'!C26,"")</f>
        <v>0</v>
      </c>
      <c r="D26">
        <f>IF(AND('Absolutní pořadí'!$I26="39 a mladší",'Absolutní pořadí'!$J26="muž"),'Absolutní pořadí'!D26,"")</f>
        <v>0</v>
      </c>
      <c r="E26">
        <f>IF(AND('Absolutní pořadí'!$I26="39 a mladší",'Absolutní pořadí'!$J26="muž"),'Absolutní pořadí'!E26,"")</f>
        <v>0</v>
      </c>
      <c r="F26">
        <f>IF(AND('Absolutní pořadí'!$I26="39 a mladší",'Absolutní pořadí'!$J26="muž"),'Absolutní pořadí'!F26,"")</f>
        <v>0</v>
      </c>
      <c r="G26">
        <f>IF(AND('Absolutní pořadí'!$I26="39 a mladší",'Absolutní pořadí'!$J26="muž"),'Absolutní pořadí'!G26,"")</f>
        <v>0</v>
      </c>
      <c r="H26" s="30">
        <f>IF(AND('Absolutní pořadí'!$I26="39 a mladší",'Absolutní pořadí'!$J26="muž"),'Absolutní pořadí'!H26,"")</f>
        <v>0</v>
      </c>
    </row>
    <row r="27" spans="1:8" ht="15">
      <c r="A27" s="13">
        <v>22</v>
      </c>
      <c r="B27">
        <f>IF(AND('Absolutní pořadí'!$I27="39 a mladší",'Absolutní pořadí'!$J27="muž"),'Absolutní pořadí'!B27,"")</f>
        <v>0</v>
      </c>
      <c r="C27">
        <f>IF(AND('Absolutní pořadí'!$I27="39 a mladší",'Absolutní pořadí'!$J27="muž"),'Absolutní pořadí'!C27,"")</f>
        <v>0</v>
      </c>
      <c r="D27">
        <f>IF(AND('Absolutní pořadí'!$I27="39 a mladší",'Absolutní pořadí'!$J27="muž"),'Absolutní pořadí'!D27,"")</f>
        <v>0</v>
      </c>
      <c r="E27">
        <f>IF(AND('Absolutní pořadí'!$I27="39 a mladší",'Absolutní pořadí'!$J27="muž"),'Absolutní pořadí'!E27,"")</f>
        <v>0</v>
      </c>
      <c r="F27">
        <f>IF(AND('Absolutní pořadí'!$I27="39 a mladší",'Absolutní pořadí'!$J27="muž"),'Absolutní pořadí'!F27,"")</f>
        <v>0</v>
      </c>
      <c r="G27">
        <f>IF(AND('Absolutní pořadí'!$I27="39 a mladší",'Absolutní pořadí'!$J27="muž"),'Absolutní pořadí'!G27,"")</f>
        <v>0</v>
      </c>
      <c r="H27" s="30">
        <f>IF(AND('Absolutní pořadí'!$I27="39 a mladší",'Absolutní pořadí'!$J27="muž"),'Absolutní pořadí'!H27,"")</f>
        <v>0</v>
      </c>
    </row>
    <row r="28" spans="1:8" ht="15">
      <c r="A28" s="13">
        <v>23</v>
      </c>
      <c r="B28">
        <f>IF(AND('Absolutní pořadí'!$I28="39 a mladší",'Absolutní pořadí'!$J28="muž"),'Absolutní pořadí'!B28,"")</f>
        <v>0</v>
      </c>
      <c r="C28">
        <f>IF(AND('Absolutní pořadí'!$I28="39 a mladší",'Absolutní pořadí'!$J28="muž"),'Absolutní pořadí'!C28,"")</f>
        <v>0</v>
      </c>
      <c r="D28">
        <f>IF(AND('Absolutní pořadí'!$I28="39 a mladší",'Absolutní pořadí'!$J28="muž"),'Absolutní pořadí'!D28,"")</f>
        <v>0</v>
      </c>
      <c r="E28">
        <f>IF(AND('Absolutní pořadí'!$I28="39 a mladší",'Absolutní pořadí'!$J28="muž"),'Absolutní pořadí'!E28,"")</f>
        <v>0</v>
      </c>
      <c r="F28">
        <f>IF(AND('Absolutní pořadí'!$I28="39 a mladší",'Absolutní pořadí'!$J28="muž"),'Absolutní pořadí'!F28,"")</f>
        <v>0</v>
      </c>
      <c r="G28">
        <f>IF(AND('Absolutní pořadí'!$I28="39 a mladší",'Absolutní pořadí'!$J28="muž"),'Absolutní pořadí'!G28,"")</f>
        <v>0</v>
      </c>
      <c r="H28" s="30">
        <f>IF(AND('Absolutní pořadí'!$I28="39 a mladší",'Absolutní pořadí'!$J28="muž"),'Absolutní pořadí'!H28,"")</f>
        <v>0</v>
      </c>
    </row>
    <row r="29" spans="1:8" ht="15">
      <c r="A29" s="13">
        <v>24</v>
      </c>
      <c r="B29" s="13">
        <f>IF(AND('Absolutní pořadí'!$I29="39 a mladší",'Absolutní pořadí'!$J29="muž"),'Absolutní pořadí'!B29,"")</f>
        <v>48</v>
      </c>
      <c r="C29" s="56">
        <f>IF(AND('Absolutní pořadí'!$I29="39 a mladší",'Absolutní pořadí'!$J29="muž"),'Absolutní pořadí'!C29,"")</f>
        <v>0</v>
      </c>
      <c r="D29" s="44">
        <f>IF(AND('Absolutní pořadí'!$I29="39 a mladší",'Absolutní pořadí'!$J29="muž"),'Absolutní pořadí'!D29,"")</f>
        <v>0</v>
      </c>
      <c r="E29" s="44">
        <f>IF(AND('Absolutní pořadí'!$I29="39 a mladší",'Absolutní pořadí'!$J29="muž"),'Absolutní pořadí'!E29,"")</f>
        <v>0</v>
      </c>
      <c r="F29" s="13">
        <f>IF(AND('Absolutní pořadí'!$I29="39 a mladší",'Absolutní pořadí'!$J29="muž"),'Absolutní pořadí'!F29,"")</f>
        <v>1984</v>
      </c>
      <c r="G29" s="56">
        <f>IF(AND('Absolutní pořadí'!$I29="39 a mladší",'Absolutní pořadí'!$J29="muž"),'Absolutní pořadí'!G29,"")</f>
        <v>0</v>
      </c>
      <c r="H29" s="30">
        <f>IF(AND('Absolutní pořadí'!$I29="39 a mladší",'Absolutní pořadí'!$J29="muž"),'Absolutní pořadí'!H29,"")</f>
        <v>0.03443287037037037</v>
      </c>
    </row>
    <row r="30" spans="1:8" ht="15">
      <c r="A30" s="13">
        <v>25</v>
      </c>
      <c r="B30">
        <f>IF(AND('Absolutní pořadí'!$I30="39 a mladší",'Absolutní pořadí'!$J30="muž"),'Absolutní pořadí'!B30,"")</f>
        <v>54</v>
      </c>
      <c r="C30">
        <f>IF(AND('Absolutní pořadí'!$I30="39 a mladší",'Absolutní pořadí'!$J30="muž"),'Absolutní pořadí'!C30,"")</f>
        <v>0</v>
      </c>
      <c r="D30">
        <f>IF(AND('Absolutní pořadí'!$I30="39 a mladší",'Absolutní pořadí'!$J30="muž"),'Absolutní pořadí'!D30,"")</f>
        <v>0</v>
      </c>
      <c r="E30">
        <f>IF(AND('Absolutní pořadí'!$I30="39 a mladší",'Absolutní pořadí'!$J30="muž"),'Absolutní pořadí'!E30,"")</f>
        <v>0</v>
      </c>
      <c r="F30">
        <f>IF(AND('Absolutní pořadí'!$I30="39 a mladší",'Absolutní pořadí'!$J30="muž"),'Absolutní pořadí'!F30,"")</f>
        <v>1993</v>
      </c>
      <c r="G30">
        <f>IF(AND('Absolutní pořadí'!$I30="39 a mladší",'Absolutní pořadí'!$J30="muž"),'Absolutní pořadí'!G30,"")</f>
        <v>0</v>
      </c>
      <c r="H30" s="30">
        <f>IF(AND('Absolutní pořadí'!$I30="39 a mladší",'Absolutní pořadí'!$J30="muž"),'Absolutní pořadí'!H30,"")</f>
        <v>0.034571759259259253</v>
      </c>
    </row>
    <row r="31" spans="1:8" ht="15">
      <c r="A31" s="13">
        <v>26</v>
      </c>
      <c r="B31">
        <f>IF(AND('Absolutní pořadí'!$I31="39 a mladší",'Absolutní pořadí'!$J31="muž"),'Absolutní pořadí'!B31,"")</f>
        <v>0</v>
      </c>
      <c r="C31">
        <f>IF(AND('Absolutní pořadí'!$I31="39 a mladší",'Absolutní pořadí'!$J31="muž"),'Absolutní pořadí'!C31,"")</f>
        <v>0</v>
      </c>
      <c r="D31">
        <f>IF(AND('Absolutní pořadí'!$I31="39 a mladší",'Absolutní pořadí'!$J31="muž"),'Absolutní pořadí'!D31,"")</f>
        <v>0</v>
      </c>
      <c r="E31">
        <f>IF(AND('Absolutní pořadí'!$I31="39 a mladší",'Absolutní pořadí'!$J31="muž"),'Absolutní pořadí'!E31,"")</f>
        <v>0</v>
      </c>
      <c r="F31">
        <f>IF(AND('Absolutní pořadí'!$I31="39 a mladší",'Absolutní pořadí'!$J31="muž"),'Absolutní pořadí'!F31,"")</f>
        <v>0</v>
      </c>
      <c r="G31">
        <f>IF(AND('Absolutní pořadí'!$I31="39 a mladší",'Absolutní pořadí'!$J31="muž"),'Absolutní pořadí'!G31,"")</f>
        <v>0</v>
      </c>
      <c r="H31" s="30">
        <f>IF(AND('Absolutní pořadí'!$I31="39 a mladší",'Absolutní pořadí'!$J31="muž"),'Absolutní pořadí'!H31,"")</f>
        <v>0</v>
      </c>
    </row>
    <row r="32" spans="1:8" ht="15">
      <c r="A32" s="13">
        <v>27</v>
      </c>
      <c r="B32">
        <f>IF(AND('Absolutní pořadí'!$I32="39 a mladší",'Absolutní pořadí'!$J32="muž"),'Absolutní pořadí'!B32,"")</f>
        <v>0</v>
      </c>
      <c r="C32">
        <f>IF(AND('Absolutní pořadí'!$I32="39 a mladší",'Absolutní pořadí'!$J32="muž"),'Absolutní pořadí'!C32,"")</f>
        <v>0</v>
      </c>
      <c r="D32">
        <f>IF(AND('Absolutní pořadí'!$I32="39 a mladší",'Absolutní pořadí'!$J32="muž"),'Absolutní pořadí'!D32,"")</f>
        <v>0</v>
      </c>
      <c r="E32">
        <f>IF(AND('Absolutní pořadí'!$I32="39 a mladší",'Absolutní pořadí'!$J32="muž"),'Absolutní pořadí'!E32,"")</f>
        <v>0</v>
      </c>
      <c r="F32">
        <f>IF(AND('Absolutní pořadí'!$I32="39 a mladší",'Absolutní pořadí'!$J32="muž"),'Absolutní pořadí'!F32,"")</f>
        <v>0</v>
      </c>
      <c r="G32">
        <f>IF(AND('Absolutní pořadí'!$I32="39 a mladší",'Absolutní pořadí'!$J32="muž"),'Absolutní pořadí'!G32,"")</f>
        <v>0</v>
      </c>
      <c r="H32" s="30">
        <f>IF(AND('Absolutní pořadí'!$I32="39 a mladší",'Absolutní pořadí'!$J32="muž"),'Absolutní pořadí'!H32,"")</f>
        <v>0</v>
      </c>
    </row>
    <row r="33" spans="1:8" ht="15">
      <c r="A33" s="13">
        <v>28</v>
      </c>
      <c r="B33">
        <f>IF(AND('Absolutní pořadí'!$I33="39 a mladší",'Absolutní pořadí'!$J33="muž"),'Absolutní pořadí'!B33,"")</f>
        <v>0</v>
      </c>
      <c r="C33">
        <f>IF(AND('Absolutní pořadí'!$I33="39 a mladší",'Absolutní pořadí'!$J33="muž"),'Absolutní pořadí'!C33,"")</f>
        <v>0</v>
      </c>
      <c r="D33">
        <f>IF(AND('Absolutní pořadí'!$I33="39 a mladší",'Absolutní pořadí'!$J33="muž"),'Absolutní pořadí'!D33,"")</f>
        <v>0</v>
      </c>
      <c r="E33">
        <f>IF(AND('Absolutní pořadí'!$I33="39 a mladší",'Absolutní pořadí'!$J33="muž"),'Absolutní pořadí'!E33,"")</f>
        <v>0</v>
      </c>
      <c r="F33">
        <f>IF(AND('Absolutní pořadí'!$I33="39 a mladší",'Absolutní pořadí'!$J33="muž"),'Absolutní pořadí'!F33,"")</f>
        <v>0</v>
      </c>
      <c r="G33">
        <f>IF(AND('Absolutní pořadí'!$I33="39 a mladší",'Absolutní pořadí'!$J33="muž"),'Absolutní pořadí'!G33,"")</f>
        <v>0</v>
      </c>
      <c r="H33" s="30">
        <f>IF(AND('Absolutní pořadí'!$I33="39 a mladší",'Absolutní pořadí'!$J33="muž"),'Absolutní pořadí'!H33,"")</f>
        <v>0</v>
      </c>
    </row>
    <row r="34" spans="1:8" ht="15">
      <c r="A34" s="13">
        <v>29</v>
      </c>
      <c r="B34">
        <f>IF(AND('Absolutní pořadí'!$I34="39 a mladší",'Absolutní pořadí'!$J34="muž"),'Absolutní pořadí'!B34,"")</f>
        <v>0</v>
      </c>
      <c r="C34">
        <f>IF(AND('Absolutní pořadí'!$I34="39 a mladší",'Absolutní pořadí'!$J34="muž"),'Absolutní pořadí'!C34,"")</f>
        <v>0</v>
      </c>
      <c r="D34">
        <f>IF(AND('Absolutní pořadí'!$I34="39 a mladší",'Absolutní pořadí'!$J34="muž"),'Absolutní pořadí'!D34,"")</f>
        <v>0</v>
      </c>
      <c r="E34">
        <f>IF(AND('Absolutní pořadí'!$I34="39 a mladší",'Absolutní pořadí'!$J34="muž"),'Absolutní pořadí'!E34,"")</f>
        <v>0</v>
      </c>
      <c r="F34">
        <f>IF(AND('Absolutní pořadí'!$I34="39 a mladší",'Absolutní pořadí'!$J34="muž"),'Absolutní pořadí'!F34,"")</f>
        <v>0</v>
      </c>
      <c r="G34">
        <f>IF(AND('Absolutní pořadí'!$I34="39 a mladší",'Absolutní pořadí'!$J34="muž"),'Absolutní pořadí'!G34,"")</f>
        <v>0</v>
      </c>
      <c r="H34" s="30">
        <f>IF(AND('Absolutní pořadí'!$I34="39 a mladší",'Absolutní pořadí'!$J34="muž"),'Absolutní pořadí'!H34,"")</f>
        <v>0</v>
      </c>
    </row>
    <row r="35" spans="1:8" ht="15">
      <c r="A35" s="13">
        <v>30</v>
      </c>
      <c r="B35">
        <f>IF(AND('Absolutní pořadí'!$I35="39 a mladší",'Absolutní pořadí'!$J35="muž"),'Absolutní pořadí'!B35,"")</f>
        <v>52</v>
      </c>
      <c r="C35">
        <f>IF(AND('Absolutní pořadí'!$I35="39 a mladší",'Absolutní pořadí'!$J35="muž"),'Absolutní pořadí'!C35,"")</f>
        <v>0</v>
      </c>
      <c r="D35">
        <f>IF(AND('Absolutní pořadí'!$I35="39 a mladší",'Absolutní pořadí'!$J35="muž"),'Absolutní pořadí'!D35,"")</f>
        <v>0</v>
      </c>
      <c r="E35">
        <f>IF(AND('Absolutní pořadí'!$I35="39 a mladší",'Absolutní pořadí'!$J35="muž"),'Absolutní pořadí'!E35,"")</f>
        <v>0</v>
      </c>
      <c r="F35">
        <f>IF(AND('Absolutní pořadí'!$I35="39 a mladší",'Absolutní pořadí'!$J35="muž"),'Absolutní pořadí'!F35,"")</f>
        <v>2007</v>
      </c>
      <c r="G35">
        <f>IF(AND('Absolutní pořadí'!$I35="39 a mladší",'Absolutní pořadí'!$J35="muž"),'Absolutní pořadí'!G35,"")</f>
        <v>0</v>
      </c>
      <c r="H35" s="30">
        <f>IF(AND('Absolutní pořadí'!$I35="39 a mladší",'Absolutní pořadí'!$J35="muž"),'Absolutní pořadí'!H35,"")</f>
        <v>0.03792824074074074</v>
      </c>
    </row>
    <row r="36" spans="1:8" ht="15">
      <c r="A36" s="13">
        <v>31</v>
      </c>
      <c r="B36">
        <f>IF(AND('Absolutní pořadí'!$I36="39 a mladší",'Absolutní pořadí'!$J36="muž"),'Absolutní pořadí'!B36,"")</f>
        <v>0</v>
      </c>
      <c r="C36">
        <f>IF(AND('Absolutní pořadí'!$I36="39 a mladší",'Absolutní pořadí'!$J36="muž"),'Absolutní pořadí'!C36,"")</f>
        <v>0</v>
      </c>
      <c r="D36">
        <f>IF(AND('Absolutní pořadí'!$I36="39 a mladší",'Absolutní pořadí'!$J36="muž"),'Absolutní pořadí'!D36,"")</f>
        <v>0</v>
      </c>
      <c r="E36">
        <f>IF(AND('Absolutní pořadí'!$I36="39 a mladší",'Absolutní pořadí'!$J36="muž"),'Absolutní pořadí'!E36,"")</f>
        <v>0</v>
      </c>
      <c r="F36">
        <f>IF(AND('Absolutní pořadí'!$I36="39 a mladší",'Absolutní pořadí'!$J36="muž"),'Absolutní pořadí'!F36,"")</f>
        <v>0</v>
      </c>
      <c r="G36">
        <f>IF(AND('Absolutní pořadí'!$I36="39 a mladší",'Absolutní pořadí'!$J36="muž"),'Absolutní pořadí'!G36,"")</f>
        <v>0</v>
      </c>
      <c r="H36" s="30">
        <f>IF(AND('Absolutní pořadí'!$I36="39 a mladší",'Absolutní pořadí'!$J36="muž"),'Absolutní pořadí'!H36,"")</f>
        <v>0</v>
      </c>
    </row>
    <row r="37" spans="1:8" ht="15">
      <c r="A37" s="13">
        <v>32</v>
      </c>
      <c r="B37">
        <f>IF(AND('Absolutní pořadí'!$I37="39 a mladší",'Absolutní pořadí'!$J37="muž"),'Absolutní pořadí'!B37,"")</f>
        <v>0</v>
      </c>
      <c r="C37">
        <f>IF(AND('Absolutní pořadí'!$I37="39 a mladší",'Absolutní pořadí'!$J37="muž"),'Absolutní pořadí'!C37,"")</f>
        <v>0</v>
      </c>
      <c r="D37">
        <f>IF(AND('Absolutní pořadí'!$I37="39 a mladší",'Absolutní pořadí'!$J37="muž"),'Absolutní pořadí'!D37,"")</f>
        <v>0</v>
      </c>
      <c r="E37">
        <f>IF(AND('Absolutní pořadí'!$I37="39 a mladší",'Absolutní pořadí'!$J37="muž"),'Absolutní pořadí'!E37,"")</f>
        <v>0</v>
      </c>
      <c r="F37">
        <f>IF(AND('Absolutní pořadí'!$I37="39 a mladší",'Absolutní pořadí'!$J37="muž"),'Absolutní pořadí'!F37,"")</f>
        <v>0</v>
      </c>
      <c r="G37">
        <f>IF(AND('Absolutní pořadí'!$I37="39 a mladší",'Absolutní pořadí'!$J37="muž"),'Absolutní pořadí'!G37,"")</f>
        <v>0</v>
      </c>
      <c r="H37" s="30">
        <f>IF(AND('Absolutní pořadí'!$I37="39 a mladší",'Absolutní pořadí'!$J37="muž"),'Absolutní pořadí'!H37,"")</f>
        <v>0</v>
      </c>
    </row>
    <row r="38" spans="1:8" ht="15">
      <c r="A38" s="13">
        <v>33</v>
      </c>
      <c r="B38">
        <f>IF(AND('Absolutní pořadí'!$I38="39 a mladší",'Absolutní pořadí'!$J38="muž"),'Absolutní pořadí'!B38,"")</f>
        <v>0</v>
      </c>
      <c r="C38">
        <f>IF(AND('Absolutní pořadí'!$I38="39 a mladší",'Absolutní pořadí'!$J38="muž"),'Absolutní pořadí'!C38,"")</f>
        <v>0</v>
      </c>
      <c r="D38">
        <f>IF(AND('Absolutní pořadí'!$I38="39 a mladší",'Absolutní pořadí'!$J38="muž"),'Absolutní pořadí'!D38,"")</f>
        <v>0</v>
      </c>
      <c r="E38">
        <f>IF(AND('Absolutní pořadí'!$I38="39 a mladší",'Absolutní pořadí'!$J38="muž"),'Absolutní pořadí'!E38,"")</f>
        <v>0</v>
      </c>
      <c r="F38">
        <f>IF(AND('Absolutní pořadí'!$I38="39 a mladší",'Absolutní pořadí'!$J38="muž"),'Absolutní pořadí'!F38,"")</f>
        <v>0</v>
      </c>
      <c r="G38">
        <f>IF(AND('Absolutní pořadí'!$I38="39 a mladší",'Absolutní pořadí'!$J38="muž"),'Absolutní pořadí'!G38,"")</f>
        <v>0</v>
      </c>
      <c r="H38" s="30">
        <f>IF(AND('Absolutní pořadí'!$I38="39 a mladší",'Absolutní pořadí'!$J38="muž"),'Absolutní pořadí'!H38,"")</f>
        <v>0</v>
      </c>
    </row>
    <row r="39" spans="1:8" ht="15">
      <c r="A39" s="13">
        <v>34</v>
      </c>
      <c r="B39">
        <f>IF(AND('Absolutní pořadí'!$I39="39 a mladší",'Absolutní pořadí'!$J39="muž"),'Absolutní pořadí'!B39,"")</f>
        <v>0</v>
      </c>
      <c r="C39">
        <f>IF(AND('Absolutní pořadí'!$I39="39 a mladší",'Absolutní pořadí'!$J39="muž"),'Absolutní pořadí'!C39,"")</f>
        <v>0</v>
      </c>
      <c r="D39">
        <f>IF(AND('Absolutní pořadí'!$I39="39 a mladší",'Absolutní pořadí'!$J39="muž"),'Absolutní pořadí'!D39,"")</f>
        <v>0</v>
      </c>
      <c r="E39">
        <f>IF(AND('Absolutní pořadí'!$I39="39 a mladší",'Absolutní pořadí'!$J39="muž"),'Absolutní pořadí'!E39,"")</f>
        <v>0</v>
      </c>
      <c r="F39">
        <f>IF(AND('Absolutní pořadí'!$I39="39 a mladší",'Absolutní pořadí'!$J39="muž"),'Absolutní pořadí'!F39,"")</f>
        <v>0</v>
      </c>
      <c r="G39">
        <f>IF(AND('Absolutní pořadí'!$I39="39 a mladší",'Absolutní pořadí'!$J39="muž"),'Absolutní pořadí'!G39,"")</f>
        <v>0</v>
      </c>
      <c r="H39" s="30">
        <f>IF(AND('Absolutní pořadí'!$I39="39 a mladší",'Absolutní pořadí'!$J39="muž"),'Absolutní pořadí'!H39,"")</f>
        <v>0</v>
      </c>
    </row>
    <row r="40" spans="1:8" ht="15">
      <c r="A40" s="13">
        <v>35</v>
      </c>
      <c r="B40" s="13">
        <f>IF(AND('Absolutní pořadí'!$I40="39 a mladší",'Absolutní pořadí'!$J40="muž"),'Absolutní pořadí'!B40,"")</f>
        <v>0</v>
      </c>
      <c r="C40" s="56">
        <f>IF(AND('Absolutní pořadí'!$I40="39 a mladší",'Absolutní pořadí'!$J40="muž"),'Absolutní pořadí'!C40,"")</f>
        <v>0</v>
      </c>
      <c r="D40" s="44">
        <f>IF(AND('Absolutní pořadí'!$I40="39 a mladší",'Absolutní pořadí'!$J40="muž"),'Absolutní pořadí'!D40,"")</f>
        <v>0</v>
      </c>
      <c r="E40" s="44">
        <f>IF(AND('Absolutní pořadí'!$I40="39 a mladší",'Absolutní pořadí'!$J40="muž"),'Absolutní pořadí'!E40,"")</f>
        <v>0</v>
      </c>
      <c r="F40" s="13">
        <f>IF(AND('Absolutní pořadí'!$I40="39 a mladší",'Absolutní pořadí'!$J40="muž"),'Absolutní pořadí'!F40,"")</f>
        <v>0</v>
      </c>
      <c r="G40" s="56">
        <f>IF(AND('Absolutní pořadí'!$I40="39 a mladší",'Absolutní pořadí'!$J40="muž"),'Absolutní pořadí'!G40,"")</f>
        <v>0</v>
      </c>
      <c r="H40" s="30">
        <f>IF(AND('Absolutní pořadí'!$I40="39 a mladší",'Absolutní pořadí'!$J40="muž"),'Absolutní pořadí'!H40,"")</f>
        <v>0</v>
      </c>
    </row>
    <row r="41" spans="1:8" ht="15">
      <c r="A41" s="13">
        <v>36</v>
      </c>
      <c r="B41">
        <f>IF(AND('Absolutní pořadí'!$I41="39 a mladší",'Absolutní pořadí'!$J41="muž"),'Absolutní pořadí'!B41,"")</f>
        <v>0</v>
      </c>
      <c r="C41">
        <f>IF(AND('Absolutní pořadí'!$I41="39 a mladší",'Absolutní pořadí'!$J41="muž"),'Absolutní pořadí'!C41,"")</f>
        <v>0</v>
      </c>
      <c r="D41">
        <f>IF(AND('Absolutní pořadí'!$I41="39 a mladší",'Absolutní pořadí'!$J41="muž"),'Absolutní pořadí'!D41,"")</f>
        <v>0</v>
      </c>
      <c r="E41">
        <f>IF(AND('Absolutní pořadí'!$I41="39 a mladší",'Absolutní pořadí'!$J41="muž"),'Absolutní pořadí'!E41,"")</f>
        <v>0</v>
      </c>
      <c r="F41">
        <f>IF(AND('Absolutní pořadí'!$I41="39 a mladší",'Absolutní pořadí'!$J41="muž"),'Absolutní pořadí'!F41,"")</f>
        <v>0</v>
      </c>
      <c r="G41">
        <f>IF(AND('Absolutní pořadí'!$I41="39 a mladší",'Absolutní pořadí'!$J41="muž"),'Absolutní pořadí'!G41,"")</f>
        <v>0</v>
      </c>
      <c r="H41" s="30">
        <f>IF(AND('Absolutní pořadí'!$I41="39 a mladší",'Absolutní pořadí'!$J41="muž"),'Absolutní pořadí'!H41,"")</f>
        <v>0</v>
      </c>
    </row>
    <row r="42" spans="1:8" ht="15">
      <c r="A42" s="13">
        <v>37</v>
      </c>
      <c r="B42">
        <f>IF(AND('Absolutní pořadí'!$I42="39 a mladší",'Absolutní pořadí'!$J42="muž"),'Absolutní pořadí'!B42,"")</f>
        <v>0</v>
      </c>
      <c r="C42">
        <f>IF(AND('Absolutní pořadí'!$I42="39 a mladší",'Absolutní pořadí'!$J42="muž"),'Absolutní pořadí'!C42,"")</f>
        <v>0</v>
      </c>
      <c r="D42">
        <f>IF(AND('Absolutní pořadí'!$I42="39 a mladší",'Absolutní pořadí'!$J42="muž"),'Absolutní pořadí'!D42,"")</f>
        <v>0</v>
      </c>
      <c r="E42">
        <f>IF(AND('Absolutní pořadí'!$I42="39 a mladší",'Absolutní pořadí'!$J42="muž"),'Absolutní pořadí'!E42,"")</f>
        <v>0</v>
      </c>
      <c r="F42">
        <f>IF(AND('Absolutní pořadí'!$I42="39 a mladší",'Absolutní pořadí'!$J42="muž"),'Absolutní pořadí'!F42,"")</f>
        <v>0</v>
      </c>
      <c r="G42">
        <f>IF(AND('Absolutní pořadí'!$I42="39 a mladší",'Absolutní pořadí'!$J42="muž"),'Absolutní pořadí'!G42,"")</f>
        <v>0</v>
      </c>
      <c r="H42" s="30">
        <f>IF(AND('Absolutní pořadí'!$I42="39 a mladší",'Absolutní pořadí'!$J42="muž"),'Absolutní pořadí'!H42,"")</f>
        <v>0</v>
      </c>
    </row>
    <row r="43" spans="1:8" ht="15">
      <c r="A43" s="13">
        <v>38</v>
      </c>
      <c r="B43">
        <f>IF(AND('Absolutní pořadí'!$I43="39 a mladší",'Absolutní pořadí'!$J43="muž"),'Absolutní pořadí'!B43,"")</f>
        <v>0</v>
      </c>
      <c r="C43">
        <f>IF(AND('Absolutní pořadí'!$I43="39 a mladší",'Absolutní pořadí'!$J43="muž"),'Absolutní pořadí'!C43,"")</f>
        <v>0</v>
      </c>
      <c r="D43">
        <f>IF(AND('Absolutní pořadí'!$I43="39 a mladší",'Absolutní pořadí'!$J43="muž"),'Absolutní pořadí'!D43,"")</f>
        <v>0</v>
      </c>
      <c r="E43">
        <f>IF(AND('Absolutní pořadí'!$I43="39 a mladší",'Absolutní pořadí'!$J43="muž"),'Absolutní pořadí'!E43,"")</f>
        <v>0</v>
      </c>
      <c r="F43">
        <f>IF(AND('Absolutní pořadí'!$I43="39 a mladší",'Absolutní pořadí'!$J43="muž"),'Absolutní pořadí'!F43,"")</f>
        <v>0</v>
      </c>
      <c r="G43">
        <f>IF(AND('Absolutní pořadí'!$I43="39 a mladší",'Absolutní pořadí'!$J43="muž"),'Absolutní pořadí'!G43,"")</f>
        <v>0</v>
      </c>
      <c r="H43" s="30">
        <f>IF(AND('Absolutní pořadí'!$I43="39 a mladší",'Absolutní pořadí'!$J43="muž"),'Absolutní pořadí'!H43,"")</f>
        <v>0</v>
      </c>
    </row>
    <row r="44" spans="1:8" ht="15">
      <c r="A44" s="13">
        <v>39</v>
      </c>
      <c r="B44" s="13">
        <f>IF(AND('Absolutní pořadí'!$I44="39 a mladší",'Absolutní pořadí'!$J44="muž"),'Absolutní pořadí'!B44,"")</f>
        <v>43</v>
      </c>
      <c r="C44" s="56">
        <f>IF(AND('Absolutní pořadí'!$I44="39 a mladší",'Absolutní pořadí'!$J44="muž"),'Absolutní pořadí'!C44,"")</f>
        <v>0</v>
      </c>
      <c r="D44" s="44">
        <f>IF(AND('Absolutní pořadí'!$I44="39 a mladší",'Absolutní pořadí'!$J44="muž"),'Absolutní pořadí'!D44,"")</f>
        <v>0</v>
      </c>
      <c r="E44" s="44">
        <f>IF(AND('Absolutní pořadí'!$I44="39 a mladší",'Absolutní pořadí'!$J44="muž"),'Absolutní pořadí'!E44,"")</f>
        <v>0</v>
      </c>
      <c r="F44" s="13">
        <f>IF(AND('Absolutní pořadí'!$I44="39 a mladší",'Absolutní pořadí'!$J44="muž"),'Absolutní pořadí'!F44,"")</f>
        <v>2010</v>
      </c>
      <c r="G44" s="56">
        <f>IF(AND('Absolutní pořadí'!$I44="39 a mladší",'Absolutní pořadí'!$J44="muž"),'Absolutní pořadí'!G44,"")</f>
        <v>0</v>
      </c>
      <c r="H44" s="30">
        <f>IF(AND('Absolutní pořadí'!$I44="39 a mladší",'Absolutní pořadí'!$J44="muž"),'Absolutní pořadí'!H44,"")</f>
        <v>0.04120370370370371</v>
      </c>
    </row>
    <row r="45" spans="1:8" ht="15">
      <c r="A45" s="13">
        <v>40</v>
      </c>
      <c r="B45" s="13">
        <f>IF(AND('Absolutní pořadí'!$I45="39 a mladší",'Absolutní pořadí'!$J45="muž"),'Absolutní pořadí'!B45,"")</f>
        <v>0</v>
      </c>
      <c r="C45" s="56">
        <f>IF(AND('Absolutní pořadí'!$I45="39 a mladší",'Absolutní pořadí'!$J45="muž"),'Absolutní pořadí'!C45,"")</f>
        <v>0</v>
      </c>
      <c r="D45" s="44">
        <f>IF(AND('Absolutní pořadí'!$I45="39 a mladší",'Absolutní pořadí'!$J45="muž"),'Absolutní pořadí'!D45,"")</f>
        <v>0</v>
      </c>
      <c r="E45" s="44">
        <f>IF(AND('Absolutní pořadí'!$I45="39 a mladší",'Absolutní pořadí'!$J45="muž"),'Absolutní pořadí'!E45,"")</f>
        <v>0</v>
      </c>
      <c r="F45" s="13">
        <f>IF(AND('Absolutní pořadí'!$I45="39 a mladší",'Absolutní pořadí'!$J45="muž"),'Absolutní pořadí'!F45,"")</f>
        <v>0</v>
      </c>
      <c r="G45" s="56">
        <f>IF(AND('Absolutní pořadí'!$I45="39 a mladší",'Absolutní pořadí'!$J45="muž"),'Absolutní pořadí'!G45,"")</f>
        <v>0</v>
      </c>
      <c r="H45" s="30">
        <f>IF(AND('Absolutní pořadí'!$I45="39 a mladší",'Absolutní pořadí'!$J45="muž"),'Absolutní pořadí'!H45,"")</f>
        <v>0</v>
      </c>
    </row>
    <row r="46" spans="1:8" ht="15">
      <c r="A46" s="13">
        <v>41</v>
      </c>
      <c r="B46" s="13">
        <f>IF(AND('Absolutní pořadí'!$I46="39 a mladší",'Absolutní pořadí'!$J46="muž"),'Absolutní pořadí'!B46,"")</f>
        <v>0</v>
      </c>
      <c r="C46" s="56">
        <f>IF(AND('Absolutní pořadí'!$I46="39 a mladší",'Absolutní pořadí'!$J46="muž"),'Absolutní pořadí'!C46,"")</f>
        <v>0</v>
      </c>
      <c r="D46" s="44">
        <f>IF(AND('Absolutní pořadí'!$I46="39 a mladší",'Absolutní pořadí'!$J46="muž"),'Absolutní pořadí'!D46,"")</f>
        <v>0</v>
      </c>
      <c r="E46" s="44">
        <f>IF(AND('Absolutní pořadí'!$I46="39 a mladší",'Absolutní pořadí'!$J46="muž"),'Absolutní pořadí'!E46,"")</f>
        <v>0</v>
      </c>
      <c r="F46" s="13">
        <f>IF(AND('Absolutní pořadí'!$I46="39 a mladší",'Absolutní pořadí'!$J46="muž"),'Absolutní pořadí'!F46,"")</f>
        <v>0</v>
      </c>
      <c r="G46" s="56">
        <f>IF(AND('Absolutní pořadí'!$I46="39 a mladší",'Absolutní pořadí'!$J46="muž"),'Absolutní pořadí'!G46,"")</f>
        <v>0</v>
      </c>
      <c r="H46" s="30">
        <f>IF(AND('Absolutní pořadí'!$I46="39 a mladší",'Absolutní pořadí'!$J46="muž"),'Absolutní pořadí'!H46,"")</f>
        <v>0</v>
      </c>
    </row>
    <row r="47" spans="1:8" ht="15">
      <c r="A47" s="13">
        <v>42</v>
      </c>
      <c r="B47" s="13">
        <f>IF(AND('Absolutní pořadí'!$I47="39 a mladší",'Absolutní pořadí'!$J47="muž"),'Absolutní pořadí'!B47,"")</f>
        <v>0</v>
      </c>
      <c r="C47" s="56">
        <f>IF(AND('Absolutní pořadí'!$I47="39 a mladší",'Absolutní pořadí'!$J47="muž"),'Absolutní pořadí'!C47,"")</f>
        <v>0</v>
      </c>
      <c r="D47" s="44">
        <f>IF(AND('Absolutní pořadí'!$I47="39 a mladší",'Absolutní pořadí'!$J47="muž"),'Absolutní pořadí'!D47,"")</f>
        <v>0</v>
      </c>
      <c r="E47" s="44">
        <f>IF(AND('Absolutní pořadí'!$I47="39 a mladší",'Absolutní pořadí'!$J47="muž"),'Absolutní pořadí'!E47,"")</f>
        <v>0</v>
      </c>
      <c r="F47" s="13">
        <f>IF(AND('Absolutní pořadí'!$I47="39 a mladší",'Absolutní pořadí'!$J47="muž"),'Absolutní pořadí'!F47,"")</f>
        <v>0</v>
      </c>
      <c r="G47" s="56">
        <f>IF(AND('Absolutní pořadí'!$I47="39 a mladší",'Absolutní pořadí'!$J47="muž"),'Absolutní pořadí'!G47,"")</f>
        <v>0</v>
      </c>
      <c r="H47" s="30">
        <f>IF(AND('Absolutní pořadí'!$I47="39 a mladší",'Absolutní pořadí'!$J47="muž"),'Absolutní pořadí'!H47,"")</f>
        <v>0</v>
      </c>
    </row>
    <row r="48" spans="1:8" ht="14.25">
      <c r="A48" s="13">
        <v>43</v>
      </c>
      <c r="B48" s="13">
        <f>IF(AND('Absolutní pořadí'!$I48="39 a mladší",'Absolutní pořadí'!$J48="muž"),'Absolutní pořadí'!B48,"")</f>
        <v>0</v>
      </c>
      <c r="C48" s="56">
        <f>IF(AND('Absolutní pořadí'!$I48="39 a mladší",'Absolutní pořadí'!$J48="muž"),'Absolutní pořadí'!C48,"")</f>
        <v>0</v>
      </c>
      <c r="D48" s="44">
        <f>IF(AND('Absolutní pořadí'!$I48="39 a mladší",'Absolutní pořadí'!$J48="muž"),'Absolutní pořadí'!D48,"")</f>
        <v>0</v>
      </c>
      <c r="E48" s="44">
        <f>IF(AND('Absolutní pořadí'!$I48="39 a mladší",'Absolutní pořadí'!$J48="muž"),'Absolutní pořadí'!E48,"")</f>
        <v>0</v>
      </c>
      <c r="F48" s="13">
        <f>IF(AND('Absolutní pořadí'!$I48="39 a mladší",'Absolutní pořadí'!$J48="muž"),'Absolutní pořadí'!F48,"")</f>
        <v>0</v>
      </c>
      <c r="G48" s="56">
        <f>IF(AND('Absolutní pořadí'!$I48="39 a mladší",'Absolutní pořadí'!$J48="muž"),'Absolutní pořadí'!G48,"")</f>
        <v>0</v>
      </c>
      <c r="H48" s="44">
        <f>IF(AND('Absolutní pořadí'!$I48="39 a mladší",'Absolutní pořadí'!$J48="muž"),'Absolutní pořadí'!H48,"")</f>
        <v>0</v>
      </c>
    </row>
    <row r="49" spans="1:8" ht="14.25">
      <c r="A49" s="13">
        <v>44</v>
      </c>
      <c r="B49" s="13" t="e">
        <f>IF(AND('Absolutní pořadí'!$I49="39 a mladší",'Absolutní pořadí'!$J49="muž"),'Absolutní pořadí'!B49,"")</f>
        <v>#N/A</v>
      </c>
      <c r="C49" s="56" t="e">
        <f>IF(AND('Absolutní pořadí'!$I49="39 a mladší",'Absolutní pořadí'!$J49="muž"),'Absolutní pořadí'!C49,"")</f>
        <v>#N/A</v>
      </c>
      <c r="D49" s="44" t="e">
        <f>IF(AND('Absolutní pořadí'!$I49="39 a mladší",'Absolutní pořadí'!$J49="muž"),'Absolutní pořadí'!D49,"")</f>
        <v>#N/A</v>
      </c>
      <c r="E49" s="44" t="e">
        <f>IF(AND('Absolutní pořadí'!$I49="39 a mladší",'Absolutní pořadí'!$J49="muž"),'Absolutní pořadí'!E49,"")</f>
        <v>#N/A</v>
      </c>
      <c r="F49" s="13" t="e">
        <f>IF(AND('Absolutní pořadí'!$I49="39 a mladší",'Absolutní pořadí'!$J49="muž"),'Absolutní pořadí'!F49,"")</f>
        <v>#N/A</v>
      </c>
      <c r="G49" s="56" t="e">
        <f>IF(AND('Absolutní pořadí'!$I49="39 a mladší",'Absolutní pořadí'!$J49="muž"),'Absolutní pořadí'!G49,"")</f>
        <v>#N/A</v>
      </c>
      <c r="H49" s="44" t="e">
        <f>IF(AND('Absolutní pořadí'!$I49="39 a mladší",'Absolutní pořadí'!$J49="muž"),'Absolutní pořadí'!H49,"")</f>
        <v>#N/A</v>
      </c>
    </row>
    <row r="50" spans="1:8" ht="14.25">
      <c r="A50" s="13">
        <v>45</v>
      </c>
      <c r="B50" s="13" t="e">
        <f>IF(AND('Absolutní pořadí'!$I50="39 a mladší",'Absolutní pořadí'!$J50="muž"),'Absolutní pořadí'!B50,"")</f>
        <v>#N/A</v>
      </c>
      <c r="C50" s="56" t="e">
        <f>IF(AND('Absolutní pořadí'!$I50="39 a mladší",'Absolutní pořadí'!$J50="muž"),'Absolutní pořadí'!C50,"")</f>
        <v>#N/A</v>
      </c>
      <c r="D50" s="44" t="e">
        <f>IF(AND('Absolutní pořadí'!$I50="39 a mladší",'Absolutní pořadí'!$J50="muž"),'Absolutní pořadí'!D50,"")</f>
        <v>#N/A</v>
      </c>
      <c r="E50" s="44" t="e">
        <f>IF(AND('Absolutní pořadí'!$I50="39 a mladší",'Absolutní pořadí'!$J50="muž"),'Absolutní pořadí'!E50,"")</f>
        <v>#N/A</v>
      </c>
      <c r="F50" s="13" t="e">
        <f>IF(AND('Absolutní pořadí'!$I50="39 a mladší",'Absolutní pořadí'!$J50="muž"),'Absolutní pořadí'!F50,"")</f>
        <v>#N/A</v>
      </c>
      <c r="G50" s="56" t="e">
        <f>IF(AND('Absolutní pořadí'!$I50="39 a mladší",'Absolutní pořadí'!$J50="muž"),'Absolutní pořadí'!G50,"")</f>
        <v>#N/A</v>
      </c>
      <c r="H50" s="44" t="e">
        <f>IF(AND('Absolutní pořadí'!$I50="39 a mladší",'Absolutní pořadí'!$J50="muž"),'Absolutní pořadí'!H50,"")</f>
        <v>#N/A</v>
      </c>
    </row>
    <row r="51" spans="1:8" ht="14.25">
      <c r="A51" s="13">
        <v>46</v>
      </c>
      <c r="B51" s="13" t="e">
        <f>IF(AND('Absolutní pořadí'!$I51="39 a mladší",'Absolutní pořadí'!$J51="muž"),'Absolutní pořadí'!B51,"")</f>
        <v>#N/A</v>
      </c>
      <c r="C51" s="56" t="e">
        <f>IF(AND('Absolutní pořadí'!$I51="39 a mladší",'Absolutní pořadí'!$J51="muž"),'Absolutní pořadí'!C51,"")</f>
        <v>#N/A</v>
      </c>
      <c r="D51" s="44" t="e">
        <f>IF(AND('Absolutní pořadí'!$I51="39 a mladší",'Absolutní pořadí'!$J51="muž"),'Absolutní pořadí'!D51,"")</f>
        <v>#N/A</v>
      </c>
      <c r="E51" s="44" t="e">
        <f>IF(AND('Absolutní pořadí'!$I51="39 a mladší",'Absolutní pořadí'!$J51="muž"),'Absolutní pořadí'!E51,"")</f>
        <v>#N/A</v>
      </c>
      <c r="F51" s="13" t="e">
        <f>IF(AND('Absolutní pořadí'!$I51="39 a mladší",'Absolutní pořadí'!$J51="muž"),'Absolutní pořadí'!F51,"")</f>
        <v>#N/A</v>
      </c>
      <c r="G51" s="56" t="e">
        <f>IF(AND('Absolutní pořadí'!$I51="39 a mladší",'Absolutní pořadí'!$J51="muž"),'Absolutní pořadí'!G51,"")</f>
        <v>#N/A</v>
      </c>
      <c r="H51" s="44" t="e">
        <f>IF(AND('Absolutní pořadí'!$I51="39 a mladší",'Absolutní pořadí'!$J51="muž"),'Absolutní pořadí'!H51,"")</f>
        <v>#N/A</v>
      </c>
    </row>
    <row r="52" spans="1:8" ht="14.25">
      <c r="A52" s="13">
        <v>47</v>
      </c>
      <c r="B52" s="13" t="e">
        <f>IF(AND('Absolutní pořadí'!$I52="39 a mladší",'Absolutní pořadí'!$J52="muž"),'Absolutní pořadí'!B52,"")</f>
        <v>#N/A</v>
      </c>
      <c r="C52" s="56" t="e">
        <f>IF(AND('Absolutní pořadí'!$I52="39 a mladší",'Absolutní pořadí'!$J52="muž"),'Absolutní pořadí'!C52,"")</f>
        <v>#N/A</v>
      </c>
      <c r="D52" s="44" t="e">
        <f>IF(AND('Absolutní pořadí'!$I52="39 a mladší",'Absolutní pořadí'!$J52="muž"),'Absolutní pořadí'!D52,"")</f>
        <v>#N/A</v>
      </c>
      <c r="E52" s="44" t="e">
        <f>IF(AND('Absolutní pořadí'!$I52="39 a mladší",'Absolutní pořadí'!$J52="muž"),'Absolutní pořadí'!E52,"")</f>
        <v>#N/A</v>
      </c>
      <c r="F52" s="13" t="e">
        <f>IF(AND('Absolutní pořadí'!$I52="39 a mladší",'Absolutní pořadí'!$J52="muž"),'Absolutní pořadí'!F52,"")</f>
        <v>#N/A</v>
      </c>
      <c r="G52" s="56" t="e">
        <f>IF(AND('Absolutní pořadí'!$I52="39 a mladší",'Absolutní pořadí'!$J52="muž"),'Absolutní pořadí'!G52,"")</f>
        <v>#N/A</v>
      </c>
      <c r="H52" s="44" t="e">
        <f>IF(AND('Absolutní pořadí'!$I52="39 a mladší",'Absolutní pořadí'!$J52="muž"),'Absolutní pořadí'!H52,"")</f>
        <v>#N/A</v>
      </c>
    </row>
    <row r="53" spans="1:8" ht="14.25">
      <c r="A53" s="8">
        <v>48</v>
      </c>
      <c r="B53" s="13" t="e">
        <f>IF(AND('Absolutní pořadí'!$I53="39 a mladší",'Absolutní pořadí'!$J53="muž"),'Absolutní pořadí'!B53,"")</f>
        <v>#N/A</v>
      </c>
      <c r="C53" s="56" t="e">
        <f>IF(AND('Absolutní pořadí'!$I53="39 a mladší",'Absolutní pořadí'!$J53="muž"),'Absolutní pořadí'!C53,"")</f>
        <v>#N/A</v>
      </c>
      <c r="D53" s="44" t="e">
        <f>IF(AND('Absolutní pořadí'!$I53="39 a mladší",'Absolutní pořadí'!$J53="muž"),'Absolutní pořadí'!D53,"")</f>
        <v>#N/A</v>
      </c>
      <c r="E53" s="44" t="e">
        <f>IF(AND('Absolutní pořadí'!$I53="39 a mladší",'Absolutní pořadí'!$J53="muž"),'Absolutní pořadí'!E53,"")</f>
        <v>#N/A</v>
      </c>
      <c r="F53" s="13" t="e">
        <f>IF(AND('Absolutní pořadí'!$I53="39 a mladší",'Absolutní pořadí'!$J53="muž"),'Absolutní pořadí'!F53,"")</f>
        <v>#N/A</v>
      </c>
      <c r="G53" s="56" t="e">
        <f>IF(AND('Absolutní pořadí'!$I53="39 a mladší",'Absolutní pořadí'!$J53="muž"),'Absolutní pořadí'!G53,"")</f>
        <v>#N/A</v>
      </c>
      <c r="H53" s="44" t="e">
        <f>IF(AND('Absolutní pořadí'!$I53="39 a mladší",'Absolutní pořadí'!$J53="muž"),'Absolutní pořadí'!H53,"")</f>
        <v>#N/A</v>
      </c>
    </row>
    <row r="54" spans="1:8" ht="14.25">
      <c r="A54" s="8">
        <v>49</v>
      </c>
      <c r="B54" s="13" t="e">
        <f>IF(AND('Absolutní pořadí'!$I54="39 a mladší",'Absolutní pořadí'!$J54="muž"),'Absolutní pořadí'!B54,"")</f>
        <v>#N/A</v>
      </c>
      <c r="C54" s="56" t="e">
        <f>IF(AND('Absolutní pořadí'!$I54="39 a mladší",'Absolutní pořadí'!$J54="muž"),'Absolutní pořadí'!C54,"")</f>
        <v>#N/A</v>
      </c>
      <c r="D54" s="44" t="e">
        <f>IF(AND('Absolutní pořadí'!$I54="39 a mladší",'Absolutní pořadí'!$J54="muž"),'Absolutní pořadí'!D54,"")</f>
        <v>#N/A</v>
      </c>
      <c r="E54" s="44" t="e">
        <f>IF(AND('Absolutní pořadí'!$I54="39 a mladší",'Absolutní pořadí'!$J54="muž"),'Absolutní pořadí'!E54,"")</f>
        <v>#N/A</v>
      </c>
      <c r="F54" s="13" t="e">
        <f>IF(AND('Absolutní pořadí'!$I54="39 a mladší",'Absolutní pořadí'!$J54="muž"),'Absolutní pořadí'!F54,"")</f>
        <v>#N/A</v>
      </c>
      <c r="G54" s="56" t="e">
        <f>IF(AND('Absolutní pořadí'!$I54="39 a mladší",'Absolutní pořadí'!$J54="muž"),'Absolutní pořadí'!G54,"")</f>
        <v>#N/A</v>
      </c>
      <c r="H54" s="44" t="e">
        <f>IF(AND('Absolutní pořadí'!$I54="39 a mladší",'Absolutní pořadí'!$J54="muž"),'Absolutní pořadí'!H54,"")</f>
        <v>#N/A</v>
      </c>
    </row>
    <row r="55" spans="1:8" ht="14.25">
      <c r="A55" s="8">
        <v>50</v>
      </c>
      <c r="B55" s="13" t="e">
        <f>IF(AND('Absolutní pořadí'!$I55="39 a mladší",'Absolutní pořadí'!$J55="muž"),'Absolutní pořadí'!B55,"")</f>
        <v>#N/A</v>
      </c>
      <c r="C55" s="56" t="e">
        <f>IF(AND('Absolutní pořadí'!$I55="39 a mladší",'Absolutní pořadí'!$J55="muž"),'Absolutní pořadí'!C55,"")</f>
        <v>#N/A</v>
      </c>
      <c r="D55" s="44" t="e">
        <f>IF(AND('Absolutní pořadí'!$I55="39 a mladší",'Absolutní pořadí'!$J55="muž"),'Absolutní pořadí'!D55,"")</f>
        <v>#N/A</v>
      </c>
      <c r="E55" s="44" t="e">
        <f>IF(AND('Absolutní pořadí'!$I55="39 a mladší",'Absolutní pořadí'!$J55="muž"),'Absolutní pořadí'!E55,"")</f>
        <v>#N/A</v>
      </c>
      <c r="F55" s="13" t="e">
        <f>IF(AND('Absolutní pořadí'!$I55="39 a mladší",'Absolutní pořadí'!$J55="muž"),'Absolutní pořadí'!F55,"")</f>
        <v>#N/A</v>
      </c>
      <c r="G55" s="56" t="e">
        <f>IF(AND('Absolutní pořadí'!$I55="39 a mladší",'Absolutní pořadí'!$J55="muž"),'Absolutní pořadí'!G55,"")</f>
        <v>#N/A</v>
      </c>
      <c r="H55" s="44" t="e">
        <f>IF(AND('Absolutní pořadí'!$I55="39 a mladší",'Absolutní pořadí'!$J55="muž"),'Absolutní pořadí'!H55,"")</f>
        <v>#N/A</v>
      </c>
    </row>
    <row r="56" spans="1:8" ht="14.25">
      <c r="A56" s="8">
        <v>51</v>
      </c>
      <c r="B56" s="13" t="e">
        <f>IF(AND('Absolutní pořadí'!$I56="39 a mladší",'Absolutní pořadí'!$J56="muž"),'Absolutní pořadí'!B56,"")</f>
        <v>#N/A</v>
      </c>
      <c r="C56" s="56" t="e">
        <f>IF(AND('Absolutní pořadí'!$I56="39 a mladší",'Absolutní pořadí'!$J56="muž"),'Absolutní pořadí'!C56,"")</f>
        <v>#N/A</v>
      </c>
      <c r="D56" s="44" t="e">
        <f>IF(AND('Absolutní pořadí'!$I56="39 a mladší",'Absolutní pořadí'!$J56="muž"),'Absolutní pořadí'!D56,"")</f>
        <v>#N/A</v>
      </c>
      <c r="E56" s="44" t="e">
        <f>IF(AND('Absolutní pořadí'!$I56="39 a mladší",'Absolutní pořadí'!$J56="muž"),'Absolutní pořadí'!E56,"")</f>
        <v>#N/A</v>
      </c>
      <c r="F56" s="13" t="e">
        <f>IF(AND('Absolutní pořadí'!$I56="39 a mladší",'Absolutní pořadí'!$J56="muž"),'Absolutní pořadí'!F56,"")</f>
        <v>#N/A</v>
      </c>
      <c r="G56" s="56" t="e">
        <f>IF(AND('Absolutní pořadí'!$I56="39 a mladší",'Absolutní pořadí'!$J56="muž"),'Absolutní pořadí'!G56,"")</f>
        <v>#N/A</v>
      </c>
      <c r="H56" s="44" t="e">
        <f>IF(AND('Absolutní pořadí'!$I56="39 a mladší",'Absolutní pořadí'!$J56="muž"),'Absolutní pořadí'!H56,"")</f>
        <v>#N/A</v>
      </c>
    </row>
    <row r="57" spans="1:8" ht="14.25">
      <c r="A57" s="8">
        <v>52</v>
      </c>
      <c r="B57" s="13" t="e">
        <f>IF(AND('Absolutní pořadí'!$I57="39 a mladší",'Absolutní pořadí'!$J57="muž"),'Absolutní pořadí'!B57,"")</f>
        <v>#N/A</v>
      </c>
      <c r="C57" s="56" t="e">
        <f>IF(AND('Absolutní pořadí'!$I57="39 a mladší",'Absolutní pořadí'!$J57="muž"),'Absolutní pořadí'!C57,"")</f>
        <v>#N/A</v>
      </c>
      <c r="D57" s="44" t="e">
        <f>IF(AND('Absolutní pořadí'!$I57="39 a mladší",'Absolutní pořadí'!$J57="muž"),'Absolutní pořadí'!D57,"")</f>
        <v>#N/A</v>
      </c>
      <c r="E57" s="44" t="e">
        <f>IF(AND('Absolutní pořadí'!$I57="39 a mladší",'Absolutní pořadí'!$J57="muž"),'Absolutní pořadí'!E57,"")</f>
        <v>#N/A</v>
      </c>
      <c r="F57" s="13" t="e">
        <f>IF(AND('Absolutní pořadí'!$I57="39 a mladší",'Absolutní pořadí'!$J57="muž"),'Absolutní pořadí'!F57,"")</f>
        <v>#N/A</v>
      </c>
      <c r="G57" s="56" t="e">
        <f>IF(AND('Absolutní pořadí'!$I57="39 a mladší",'Absolutní pořadí'!$J57="muž"),'Absolutní pořadí'!G57,"")</f>
        <v>#N/A</v>
      </c>
      <c r="H57" s="44" t="e">
        <f>IF(AND('Absolutní pořadí'!$I57="39 a mladší",'Absolutní pořadí'!$J57="muž"),'Absolutní pořadí'!H57,"")</f>
        <v>#N/A</v>
      </c>
    </row>
    <row r="58" spans="1:8" ht="14.25">
      <c r="A58" s="8">
        <v>53</v>
      </c>
      <c r="B58" s="13" t="e">
        <f>IF(AND('Absolutní pořadí'!$I58="39 a mladší",'Absolutní pořadí'!$J58="muž"),'Absolutní pořadí'!B58,"")</f>
        <v>#N/A</v>
      </c>
      <c r="C58" s="56" t="e">
        <f>IF(AND('Absolutní pořadí'!$I58="39 a mladší",'Absolutní pořadí'!$J58="muž"),'Absolutní pořadí'!C58,"")</f>
        <v>#N/A</v>
      </c>
      <c r="D58" s="44" t="e">
        <f>IF(AND('Absolutní pořadí'!$I58="39 a mladší",'Absolutní pořadí'!$J58="muž"),'Absolutní pořadí'!D58,"")</f>
        <v>#N/A</v>
      </c>
      <c r="E58" s="44" t="e">
        <f>IF(AND('Absolutní pořadí'!$I58="39 a mladší",'Absolutní pořadí'!$J58="muž"),'Absolutní pořadí'!E58,"")</f>
        <v>#N/A</v>
      </c>
      <c r="F58" s="13" t="e">
        <f>IF(AND('Absolutní pořadí'!$I58="39 a mladší",'Absolutní pořadí'!$J58="muž"),'Absolutní pořadí'!F58,"")</f>
        <v>#N/A</v>
      </c>
      <c r="G58" s="56" t="e">
        <f>IF(AND('Absolutní pořadí'!$I58="39 a mladší",'Absolutní pořadí'!$J58="muž"),'Absolutní pořadí'!G58,"")</f>
        <v>#N/A</v>
      </c>
      <c r="H58" s="44" t="e">
        <f>IF(AND('Absolutní pořadí'!$I58="39 a mladší",'Absolutní pořadí'!$J58="muž"),'Absolutní pořadí'!H58,"")</f>
        <v>#N/A</v>
      </c>
    </row>
    <row r="59" spans="1:8" ht="14.25">
      <c r="A59" s="8">
        <v>54</v>
      </c>
      <c r="B59" s="13" t="e">
        <f>IF(AND('Absolutní pořadí'!$I59="39 a mladší",'Absolutní pořadí'!$J59="muž"),'Absolutní pořadí'!B59,"")</f>
        <v>#N/A</v>
      </c>
      <c r="C59" s="56" t="e">
        <f>IF(AND('Absolutní pořadí'!$I59="39 a mladší",'Absolutní pořadí'!$J59="muž"),'Absolutní pořadí'!C59,"")</f>
        <v>#N/A</v>
      </c>
      <c r="D59" s="44" t="e">
        <f>IF(AND('Absolutní pořadí'!$I59="39 a mladší",'Absolutní pořadí'!$J59="muž"),'Absolutní pořadí'!D59,"")</f>
        <v>#N/A</v>
      </c>
      <c r="E59" s="44" t="e">
        <f>IF(AND('Absolutní pořadí'!$I59="39 a mladší",'Absolutní pořadí'!$J59="muž"),'Absolutní pořadí'!E59,"")</f>
        <v>#N/A</v>
      </c>
      <c r="F59" s="13" t="e">
        <f>IF(AND('Absolutní pořadí'!$I59="39 a mladší",'Absolutní pořadí'!$J59="muž"),'Absolutní pořadí'!F59,"")</f>
        <v>#N/A</v>
      </c>
      <c r="G59" s="56" t="e">
        <f>IF(AND('Absolutní pořadí'!$I59="39 a mladší",'Absolutní pořadí'!$J59="muž"),'Absolutní pořadí'!G59,"")</f>
        <v>#N/A</v>
      </c>
      <c r="H59" s="44" t="e">
        <f>IF(AND('Absolutní pořadí'!$I59="39 a mladší",'Absolutní pořadí'!$J59="muž"),'Absolutní pořadí'!H59,"")</f>
        <v>#N/A</v>
      </c>
    </row>
    <row r="60" spans="1:8" ht="14.25">
      <c r="A60" s="8">
        <v>55</v>
      </c>
      <c r="B60" s="13" t="e">
        <f>IF(AND('Absolutní pořadí'!$I60="39 a mladší",'Absolutní pořadí'!$J60="muž"),'Absolutní pořadí'!B60,"")</f>
        <v>#N/A</v>
      </c>
      <c r="C60" s="56" t="e">
        <f>IF(AND('Absolutní pořadí'!$I60="39 a mladší",'Absolutní pořadí'!$J60="muž"),'Absolutní pořadí'!C60,"")</f>
        <v>#N/A</v>
      </c>
      <c r="D60" s="44" t="e">
        <f>IF(AND('Absolutní pořadí'!$I60="39 a mladší",'Absolutní pořadí'!$J60="muž"),'Absolutní pořadí'!D60,"")</f>
        <v>#N/A</v>
      </c>
      <c r="E60" s="44" t="e">
        <f>IF(AND('Absolutní pořadí'!$I60="39 a mladší",'Absolutní pořadí'!$J60="muž"),'Absolutní pořadí'!E60,"")</f>
        <v>#N/A</v>
      </c>
      <c r="F60" s="13" t="e">
        <f>IF(AND('Absolutní pořadí'!$I60="39 a mladší",'Absolutní pořadí'!$J60="muž"),'Absolutní pořadí'!F60,"")</f>
        <v>#N/A</v>
      </c>
      <c r="G60" s="56" t="e">
        <f>IF(AND('Absolutní pořadí'!$I60="39 a mladší",'Absolutní pořadí'!$J60="muž"),'Absolutní pořadí'!G60,"")</f>
        <v>#N/A</v>
      </c>
      <c r="H60" s="44" t="e">
        <f>IF(AND('Absolutní pořadí'!$I60="39 a mladší",'Absolutní pořadí'!$J60="muž"),'Absolutní pořadí'!H60,"")</f>
        <v>#N/A</v>
      </c>
    </row>
    <row r="61" spans="1:8" ht="14.25">
      <c r="A61" s="8">
        <v>56</v>
      </c>
      <c r="B61" s="13" t="e">
        <f>IF(AND('Absolutní pořadí'!$I61="39 a mladší",'Absolutní pořadí'!$J61="muž"),'Absolutní pořadí'!B61,"")</f>
        <v>#N/A</v>
      </c>
      <c r="C61" s="56" t="e">
        <f>IF(AND('Absolutní pořadí'!$I61="39 a mladší",'Absolutní pořadí'!$J61="muž"),'Absolutní pořadí'!C61,"")</f>
        <v>#N/A</v>
      </c>
      <c r="D61" s="44" t="e">
        <f>IF(AND('Absolutní pořadí'!$I61="39 a mladší",'Absolutní pořadí'!$J61="muž"),'Absolutní pořadí'!D61,"")</f>
        <v>#N/A</v>
      </c>
      <c r="E61" s="44" t="e">
        <f>IF(AND('Absolutní pořadí'!$I61="39 a mladší",'Absolutní pořadí'!$J61="muž"),'Absolutní pořadí'!E61,"")</f>
        <v>#N/A</v>
      </c>
      <c r="F61" s="13" t="e">
        <f>IF(AND('Absolutní pořadí'!$I61="39 a mladší",'Absolutní pořadí'!$J61="muž"),'Absolutní pořadí'!F61,"")</f>
        <v>#N/A</v>
      </c>
      <c r="G61" s="56" t="e">
        <f>IF(AND('Absolutní pořadí'!$I61="39 a mladší",'Absolutní pořadí'!$J61="muž"),'Absolutní pořadí'!G61,"")</f>
        <v>#N/A</v>
      </c>
      <c r="H61" s="44" t="e">
        <f>IF(AND('Absolutní pořadí'!$I61="39 a mladší",'Absolutní pořadí'!$J61="muž"),'Absolutní pořadí'!H61,"")</f>
        <v>#N/A</v>
      </c>
    </row>
    <row r="62" spans="1:8" ht="14.25">
      <c r="A62" s="8">
        <v>57</v>
      </c>
      <c r="B62" s="13" t="e">
        <f>IF(AND('Absolutní pořadí'!$I62="39 a mladší",'Absolutní pořadí'!$J62="muž"),'Absolutní pořadí'!B62,"")</f>
        <v>#N/A</v>
      </c>
      <c r="C62" s="56" t="e">
        <f>IF(AND('Absolutní pořadí'!$I62="39 a mladší",'Absolutní pořadí'!$J62="muž"),'Absolutní pořadí'!C62,"")</f>
        <v>#N/A</v>
      </c>
      <c r="D62" s="44" t="e">
        <f>IF(AND('Absolutní pořadí'!$I62="39 a mladší",'Absolutní pořadí'!$J62="muž"),'Absolutní pořadí'!D62,"")</f>
        <v>#N/A</v>
      </c>
      <c r="E62" s="44" t="e">
        <f>IF(AND('Absolutní pořadí'!$I62="39 a mladší",'Absolutní pořadí'!$J62="muž"),'Absolutní pořadí'!E62,"")</f>
        <v>#N/A</v>
      </c>
      <c r="F62" s="13" t="e">
        <f>IF(AND('Absolutní pořadí'!$I62="39 a mladší",'Absolutní pořadí'!$J62="muž"),'Absolutní pořadí'!F62,"")</f>
        <v>#N/A</v>
      </c>
      <c r="G62" s="56" t="e">
        <f>IF(AND('Absolutní pořadí'!$I62="39 a mladší",'Absolutní pořadí'!$J62="muž"),'Absolutní pořadí'!G62,"")</f>
        <v>#N/A</v>
      </c>
      <c r="H62" s="44" t="e">
        <f>IF(AND('Absolutní pořadí'!$I62="39 a mladší",'Absolutní pořadí'!$J62="muž"),'Absolutní pořadí'!H62,"")</f>
        <v>#N/A</v>
      </c>
    </row>
    <row r="63" spans="1:8" ht="14.25">
      <c r="A63" s="8">
        <v>58</v>
      </c>
      <c r="B63" s="13" t="e">
        <f>IF(AND('Absolutní pořadí'!$I63="39 a mladší",'Absolutní pořadí'!$J63="muž"),'Absolutní pořadí'!B63,"")</f>
        <v>#N/A</v>
      </c>
      <c r="C63" s="56" t="e">
        <f>IF(AND('Absolutní pořadí'!$I63="39 a mladší",'Absolutní pořadí'!$J63="muž"),'Absolutní pořadí'!C63,"")</f>
        <v>#N/A</v>
      </c>
      <c r="D63" s="44" t="e">
        <f>IF(AND('Absolutní pořadí'!$I63="39 a mladší",'Absolutní pořadí'!$J63="muž"),'Absolutní pořadí'!D63,"")</f>
        <v>#N/A</v>
      </c>
      <c r="E63" s="44" t="e">
        <f>IF(AND('Absolutní pořadí'!$I63="39 a mladší",'Absolutní pořadí'!$J63="muž"),'Absolutní pořadí'!E63,"")</f>
        <v>#N/A</v>
      </c>
      <c r="F63" s="13" t="e">
        <f>IF(AND('Absolutní pořadí'!$I63="39 a mladší",'Absolutní pořadí'!$J63="muž"),'Absolutní pořadí'!F63,"")</f>
        <v>#N/A</v>
      </c>
      <c r="G63" s="56" t="e">
        <f>IF(AND('Absolutní pořadí'!$I63="39 a mladší",'Absolutní pořadí'!$J63="muž"),'Absolutní pořadí'!G63,"")</f>
        <v>#N/A</v>
      </c>
      <c r="H63" s="44" t="e">
        <f>IF(AND('Absolutní pořadí'!$I63="39 a mladší",'Absolutní pořadí'!$J63="muž"),'Absolutní pořadí'!H63,"")</f>
        <v>#N/A</v>
      </c>
    </row>
    <row r="64" spans="1:8" ht="14.25">
      <c r="A64" s="8">
        <v>59</v>
      </c>
      <c r="B64" s="13" t="e">
        <f>IF(AND('Absolutní pořadí'!$I64="39 a mladší",'Absolutní pořadí'!$J64="muž"),'Absolutní pořadí'!B64,"")</f>
        <v>#N/A</v>
      </c>
      <c r="C64" s="56" t="e">
        <f>IF(AND('Absolutní pořadí'!$I64="39 a mladší",'Absolutní pořadí'!$J64="muž"),'Absolutní pořadí'!C64,"")</f>
        <v>#N/A</v>
      </c>
      <c r="D64" s="44" t="e">
        <f>IF(AND('Absolutní pořadí'!$I64="39 a mladší",'Absolutní pořadí'!$J64="muž"),'Absolutní pořadí'!D64,"")</f>
        <v>#N/A</v>
      </c>
      <c r="E64" s="44" t="e">
        <f>IF(AND('Absolutní pořadí'!$I64="39 a mladší",'Absolutní pořadí'!$J64="muž"),'Absolutní pořadí'!E64,"")</f>
        <v>#N/A</v>
      </c>
      <c r="F64" s="13" t="e">
        <f>IF(AND('Absolutní pořadí'!$I64="39 a mladší",'Absolutní pořadí'!$J64="muž"),'Absolutní pořadí'!F64,"")</f>
        <v>#N/A</v>
      </c>
      <c r="G64" s="56" t="e">
        <f>IF(AND('Absolutní pořadí'!$I64="39 a mladší",'Absolutní pořadí'!$J64="muž"),'Absolutní pořadí'!G64,"")</f>
        <v>#N/A</v>
      </c>
      <c r="H64" s="44" t="e">
        <f>IF(AND('Absolutní pořadí'!$I64="39 a mladší",'Absolutní pořadí'!$J64="muž"),'Absolutní pořadí'!H64,"")</f>
        <v>#N/A</v>
      </c>
    </row>
    <row r="65" spans="1:8" ht="14.25">
      <c r="A65" s="8">
        <v>60</v>
      </c>
      <c r="B65" s="13" t="e">
        <f>IF(AND('Absolutní pořadí'!$I65="39 a mladší",'Absolutní pořadí'!$J65="muž"),'Absolutní pořadí'!B65,"")</f>
        <v>#N/A</v>
      </c>
      <c r="C65" s="56" t="e">
        <f>IF(AND('Absolutní pořadí'!$I65="39 a mladší",'Absolutní pořadí'!$J65="muž"),'Absolutní pořadí'!C65,"")</f>
        <v>#N/A</v>
      </c>
      <c r="D65" s="44" t="e">
        <f>IF(AND('Absolutní pořadí'!$I65="39 a mladší",'Absolutní pořadí'!$J65="muž"),'Absolutní pořadí'!D65,"")</f>
        <v>#N/A</v>
      </c>
      <c r="E65" s="44" t="e">
        <f>IF(AND('Absolutní pořadí'!$I65="39 a mladší",'Absolutní pořadí'!$J65="muž"),'Absolutní pořadí'!E65,"")</f>
        <v>#N/A</v>
      </c>
      <c r="F65" s="13" t="e">
        <f>IF(AND('Absolutní pořadí'!$I65="39 a mladší",'Absolutní pořadí'!$J65="muž"),'Absolutní pořadí'!F65,"")</f>
        <v>#N/A</v>
      </c>
      <c r="G65" s="56" t="e">
        <f>IF(AND('Absolutní pořadí'!$I65="39 a mladší",'Absolutní pořadí'!$J65="muž"),'Absolutní pořadí'!G65,"")</f>
        <v>#N/A</v>
      </c>
      <c r="H65" s="44" t="e">
        <f>IF(AND('Absolutní pořadí'!$I65="39 a mladší",'Absolutní pořadí'!$J65="muž"),'Absolutní pořadí'!H65,"")</f>
        <v>#N/A</v>
      </c>
    </row>
    <row r="66" spans="1:8" ht="14.25">
      <c r="A66" s="8">
        <v>61</v>
      </c>
      <c r="B66" s="13" t="e">
        <f>IF(AND('Absolutní pořadí'!$I66="39 a mladší",'Absolutní pořadí'!$J66="muž"),'Absolutní pořadí'!B66,"")</f>
        <v>#N/A</v>
      </c>
      <c r="C66" s="56" t="e">
        <f>IF(AND('Absolutní pořadí'!$I66="39 a mladší",'Absolutní pořadí'!$J66="muž"),'Absolutní pořadí'!C66,"")</f>
        <v>#N/A</v>
      </c>
      <c r="D66" s="44" t="e">
        <f>IF(AND('Absolutní pořadí'!$I66="39 a mladší",'Absolutní pořadí'!$J66="muž"),'Absolutní pořadí'!D66,"")</f>
        <v>#N/A</v>
      </c>
      <c r="E66" s="44" t="e">
        <f>IF(AND('Absolutní pořadí'!$I66="39 a mladší",'Absolutní pořadí'!$J66="muž"),'Absolutní pořadí'!E66,"")</f>
        <v>#N/A</v>
      </c>
      <c r="F66" s="13" t="e">
        <f>IF(AND('Absolutní pořadí'!$I66="39 a mladší",'Absolutní pořadí'!$J66="muž"),'Absolutní pořadí'!F66,"")</f>
        <v>#N/A</v>
      </c>
      <c r="G66" s="56" t="e">
        <f>IF(AND('Absolutní pořadí'!$I66="39 a mladší",'Absolutní pořadí'!$J66="muž"),'Absolutní pořadí'!G66,"")</f>
        <v>#N/A</v>
      </c>
      <c r="H66" s="44" t="e">
        <f>IF(AND('Absolutní pořadí'!$I66="39 a mladší",'Absolutní pořadí'!$J66="muž"),'Absolutní pořadí'!H66,"")</f>
        <v>#N/A</v>
      </c>
    </row>
    <row r="67" spans="1:8" ht="14.25">
      <c r="A67" s="8">
        <v>62</v>
      </c>
      <c r="B67" s="13" t="e">
        <f>IF(AND('Absolutní pořadí'!$I67="39 a mladší",'Absolutní pořadí'!$J67="muž"),'Absolutní pořadí'!B67,"")</f>
        <v>#N/A</v>
      </c>
      <c r="C67" s="56" t="e">
        <f>IF(AND('Absolutní pořadí'!$I67="39 a mladší",'Absolutní pořadí'!$J67="muž"),'Absolutní pořadí'!C67,"")</f>
        <v>#N/A</v>
      </c>
      <c r="D67" s="44" t="e">
        <f>IF(AND('Absolutní pořadí'!$I67="39 a mladší",'Absolutní pořadí'!$J67="muž"),'Absolutní pořadí'!D67,"")</f>
        <v>#N/A</v>
      </c>
      <c r="E67" s="44" t="e">
        <f>IF(AND('Absolutní pořadí'!$I67="39 a mladší",'Absolutní pořadí'!$J67="muž"),'Absolutní pořadí'!E67,"")</f>
        <v>#N/A</v>
      </c>
      <c r="F67" s="13" t="e">
        <f>IF(AND('Absolutní pořadí'!$I67="39 a mladší",'Absolutní pořadí'!$J67="muž"),'Absolutní pořadí'!F67,"")</f>
        <v>#N/A</v>
      </c>
      <c r="G67" s="56" t="e">
        <f>IF(AND('Absolutní pořadí'!$I67="39 a mladší",'Absolutní pořadí'!$J67="muž"),'Absolutní pořadí'!G67,"")</f>
        <v>#N/A</v>
      </c>
      <c r="H67" s="44" t="e">
        <f>IF(AND('Absolutní pořadí'!$I67="39 a mladší",'Absolutní pořadí'!$J67="muž"),'Absolutní pořadí'!H67,"")</f>
        <v>#N/A</v>
      </c>
    </row>
    <row r="68" spans="1:8" ht="14.25">
      <c r="A68" s="8">
        <v>63</v>
      </c>
      <c r="B68" s="13" t="e">
        <f>IF(AND('Absolutní pořadí'!$I68="39 a mladší",'Absolutní pořadí'!$J68="muž"),'Absolutní pořadí'!B68,"")</f>
        <v>#N/A</v>
      </c>
      <c r="C68" s="56" t="e">
        <f>IF(AND('Absolutní pořadí'!$I68="39 a mladší",'Absolutní pořadí'!$J68="muž"),'Absolutní pořadí'!C68,"")</f>
        <v>#N/A</v>
      </c>
      <c r="D68" s="44" t="e">
        <f>IF(AND('Absolutní pořadí'!$I68="39 a mladší",'Absolutní pořadí'!$J68="muž"),'Absolutní pořadí'!D68,"")</f>
        <v>#N/A</v>
      </c>
      <c r="E68" s="44" t="e">
        <f>IF(AND('Absolutní pořadí'!$I68="39 a mladší",'Absolutní pořadí'!$J68="muž"),'Absolutní pořadí'!E68,"")</f>
        <v>#N/A</v>
      </c>
      <c r="F68" s="13" t="e">
        <f>IF(AND('Absolutní pořadí'!$I68="39 a mladší",'Absolutní pořadí'!$J68="muž"),'Absolutní pořadí'!F68,"")</f>
        <v>#N/A</v>
      </c>
      <c r="G68" s="56" t="e">
        <f>IF(AND('Absolutní pořadí'!$I68="39 a mladší",'Absolutní pořadí'!$J68="muž"),'Absolutní pořadí'!G68,"")</f>
        <v>#N/A</v>
      </c>
      <c r="H68" s="44" t="e">
        <f>IF(AND('Absolutní pořadí'!$I68="39 a mladší",'Absolutní pořadí'!$J68="muž"),'Absolutní pořadí'!H68,"")</f>
        <v>#N/A</v>
      </c>
    </row>
    <row r="69" spans="1:8" ht="14.25">
      <c r="A69" s="8">
        <v>64</v>
      </c>
      <c r="B69" s="13" t="e">
        <f>IF(AND('Absolutní pořadí'!$I69="39 a mladší",'Absolutní pořadí'!$J69="muž"),'Absolutní pořadí'!B69,"")</f>
        <v>#N/A</v>
      </c>
      <c r="C69" s="56" t="e">
        <f>IF(AND('Absolutní pořadí'!$I69="39 a mladší",'Absolutní pořadí'!$J69="muž"),'Absolutní pořadí'!C69,"")</f>
        <v>#N/A</v>
      </c>
      <c r="D69" s="44" t="e">
        <f>IF(AND('Absolutní pořadí'!$I69="39 a mladší",'Absolutní pořadí'!$J69="muž"),'Absolutní pořadí'!D69,"")</f>
        <v>#N/A</v>
      </c>
      <c r="E69" s="44" t="e">
        <f>IF(AND('Absolutní pořadí'!$I69="39 a mladší",'Absolutní pořadí'!$J69="muž"),'Absolutní pořadí'!E69,"")</f>
        <v>#N/A</v>
      </c>
      <c r="F69" s="13" t="e">
        <f>IF(AND('Absolutní pořadí'!$I69="39 a mladší",'Absolutní pořadí'!$J69="muž"),'Absolutní pořadí'!F69,"")</f>
        <v>#N/A</v>
      </c>
      <c r="G69" s="56" t="e">
        <f>IF(AND('Absolutní pořadí'!$I69="39 a mladší",'Absolutní pořadí'!$J69="muž"),'Absolutní pořadí'!G69,"")</f>
        <v>#N/A</v>
      </c>
      <c r="H69" s="44" t="e">
        <f>IF(AND('Absolutní pořadí'!$I69="39 a mladší",'Absolutní pořadí'!$J69="muž"),'Absolutní pořadí'!H69,"")</f>
        <v>#N/A</v>
      </c>
    </row>
    <row r="70" spans="1:8" ht="14.25">
      <c r="A70" s="8">
        <v>65</v>
      </c>
      <c r="B70" s="13" t="e">
        <f>IF(AND('Absolutní pořadí'!$I70="39 a mladší",'Absolutní pořadí'!$J70="muž"),'Absolutní pořadí'!B70,"")</f>
        <v>#N/A</v>
      </c>
      <c r="C70" s="56" t="e">
        <f>IF(AND('Absolutní pořadí'!$I70="39 a mladší",'Absolutní pořadí'!$J70="muž"),'Absolutní pořadí'!C70,"")</f>
        <v>#N/A</v>
      </c>
      <c r="D70" s="44" t="e">
        <f>IF(AND('Absolutní pořadí'!$I70="39 a mladší",'Absolutní pořadí'!$J70="muž"),'Absolutní pořadí'!D70,"")</f>
        <v>#N/A</v>
      </c>
      <c r="E70" s="44" t="e">
        <f>IF(AND('Absolutní pořadí'!$I70="39 a mladší",'Absolutní pořadí'!$J70="muž"),'Absolutní pořadí'!E70,"")</f>
        <v>#N/A</v>
      </c>
      <c r="F70" s="13" t="e">
        <f>IF(AND('Absolutní pořadí'!$I70="39 a mladší",'Absolutní pořadí'!$J70="muž"),'Absolutní pořadí'!F70,"")</f>
        <v>#N/A</v>
      </c>
      <c r="G70" s="56" t="e">
        <f>IF(AND('Absolutní pořadí'!$I70="39 a mladší",'Absolutní pořadí'!$J70="muž"),'Absolutní pořadí'!G70,"")</f>
        <v>#N/A</v>
      </c>
      <c r="H70" s="44" t="e">
        <f>IF(AND('Absolutní pořadí'!$I70="39 a mladší",'Absolutní pořadí'!$J70="muž"),'Absolutní pořadí'!H70,"")</f>
        <v>#N/A</v>
      </c>
    </row>
    <row r="71" spans="1:8" ht="14.25">
      <c r="A71" s="8">
        <v>66</v>
      </c>
      <c r="B71" s="13" t="e">
        <f>IF(AND('Absolutní pořadí'!$I71="39 a mladší",'Absolutní pořadí'!$J71="muž"),'Absolutní pořadí'!B71,"")</f>
        <v>#N/A</v>
      </c>
      <c r="C71" s="56" t="e">
        <f>IF(AND('Absolutní pořadí'!$I71="39 a mladší",'Absolutní pořadí'!$J71="muž"),'Absolutní pořadí'!C71,"")</f>
        <v>#N/A</v>
      </c>
      <c r="D71" s="44" t="e">
        <f>IF(AND('Absolutní pořadí'!$I71="39 a mladší",'Absolutní pořadí'!$J71="muž"),'Absolutní pořadí'!D71,"")</f>
        <v>#N/A</v>
      </c>
      <c r="E71" s="44" t="e">
        <f>IF(AND('Absolutní pořadí'!$I71="39 a mladší",'Absolutní pořadí'!$J71="muž"),'Absolutní pořadí'!E71,"")</f>
        <v>#N/A</v>
      </c>
      <c r="F71" s="13" t="e">
        <f>IF(AND('Absolutní pořadí'!$I71="39 a mladší",'Absolutní pořadí'!$J71="muž"),'Absolutní pořadí'!F71,"")</f>
        <v>#N/A</v>
      </c>
      <c r="G71" s="56" t="e">
        <f>IF(AND('Absolutní pořadí'!$I71="39 a mladší",'Absolutní pořadí'!$J71="muž"),'Absolutní pořadí'!G71,"")</f>
        <v>#N/A</v>
      </c>
      <c r="H71" s="44" t="e">
        <f>IF(AND('Absolutní pořadí'!$I71="39 a mladší",'Absolutní pořadí'!$J71="muž"),'Absolutní pořadí'!H71,"")</f>
        <v>#N/A</v>
      </c>
    </row>
    <row r="72" spans="1:8" ht="14.25">
      <c r="A72" s="8">
        <v>67</v>
      </c>
      <c r="B72" s="13" t="e">
        <f>IF(AND('Absolutní pořadí'!$I72="39 a mladší",'Absolutní pořadí'!$J72="muž"),'Absolutní pořadí'!B72,"")</f>
        <v>#N/A</v>
      </c>
      <c r="C72" s="56" t="e">
        <f>IF(AND('Absolutní pořadí'!$I72="39 a mladší",'Absolutní pořadí'!$J72="muž"),'Absolutní pořadí'!C72,"")</f>
        <v>#N/A</v>
      </c>
      <c r="D72" s="44" t="e">
        <f>IF(AND('Absolutní pořadí'!$I72="39 a mladší",'Absolutní pořadí'!$J72="muž"),'Absolutní pořadí'!D72,"")</f>
        <v>#N/A</v>
      </c>
      <c r="E72" s="44" t="e">
        <f>IF(AND('Absolutní pořadí'!$I72="39 a mladší",'Absolutní pořadí'!$J72="muž"),'Absolutní pořadí'!E72,"")</f>
        <v>#N/A</v>
      </c>
      <c r="F72" s="13" t="e">
        <f>IF(AND('Absolutní pořadí'!$I72="39 a mladší",'Absolutní pořadí'!$J72="muž"),'Absolutní pořadí'!F72,"")</f>
        <v>#N/A</v>
      </c>
      <c r="G72" s="56" t="e">
        <f>IF(AND('Absolutní pořadí'!$I72="39 a mladší",'Absolutní pořadí'!$J72="muž"),'Absolutní pořadí'!G72,"")</f>
        <v>#N/A</v>
      </c>
      <c r="H72" s="44" t="e">
        <f>IF(AND('Absolutní pořadí'!$I72="39 a mladší",'Absolutní pořadí'!$J72="muž"),'Absolutní pořadí'!H72,"")</f>
        <v>#N/A</v>
      </c>
    </row>
    <row r="73" spans="1:8" ht="14.25">
      <c r="A73" s="8">
        <v>68</v>
      </c>
      <c r="B73" s="13" t="e">
        <f>IF(AND('Absolutní pořadí'!$I73="39 a mladší",'Absolutní pořadí'!$J73="muž"),'Absolutní pořadí'!B73,"")</f>
        <v>#N/A</v>
      </c>
      <c r="C73" s="56" t="e">
        <f>IF(AND('Absolutní pořadí'!$I73="39 a mladší",'Absolutní pořadí'!$J73="muž"),'Absolutní pořadí'!C73,"")</f>
        <v>#N/A</v>
      </c>
      <c r="D73" s="44" t="e">
        <f>IF(AND('Absolutní pořadí'!$I73="39 a mladší",'Absolutní pořadí'!$J73="muž"),'Absolutní pořadí'!D73,"")</f>
        <v>#N/A</v>
      </c>
      <c r="E73" s="44" t="e">
        <f>IF(AND('Absolutní pořadí'!$I73="39 a mladší",'Absolutní pořadí'!$J73="muž"),'Absolutní pořadí'!E73,"")</f>
        <v>#N/A</v>
      </c>
      <c r="F73" s="13" t="e">
        <f>IF(AND('Absolutní pořadí'!$I73="39 a mladší",'Absolutní pořadí'!$J73="muž"),'Absolutní pořadí'!F73,"")</f>
        <v>#N/A</v>
      </c>
      <c r="G73" s="56" t="e">
        <f>IF(AND('Absolutní pořadí'!$I73="39 a mladší",'Absolutní pořadí'!$J73="muž"),'Absolutní pořadí'!G73,"")</f>
        <v>#N/A</v>
      </c>
      <c r="H73" s="44" t="e">
        <f>IF(AND('Absolutní pořadí'!$I73="39 a mladší",'Absolutní pořadí'!$J73="muž"),'Absolutní pořadí'!H73,"")</f>
        <v>#N/A</v>
      </c>
    </row>
    <row r="74" spans="1:8" ht="14.25">
      <c r="A74" s="8">
        <v>69</v>
      </c>
      <c r="B74" s="13" t="e">
        <f>IF(AND('Absolutní pořadí'!$I74="39 a mladší",'Absolutní pořadí'!$J74="muž"),'Absolutní pořadí'!B74,"")</f>
        <v>#N/A</v>
      </c>
      <c r="C74" s="56" t="e">
        <f>IF(AND('Absolutní pořadí'!$I74="39 a mladší",'Absolutní pořadí'!$J74="muž"),'Absolutní pořadí'!C74,"")</f>
        <v>#N/A</v>
      </c>
      <c r="D74" s="44" t="e">
        <f>IF(AND('Absolutní pořadí'!$I74="39 a mladší",'Absolutní pořadí'!$J74="muž"),'Absolutní pořadí'!D74,"")</f>
        <v>#N/A</v>
      </c>
      <c r="E74" s="44" t="e">
        <f>IF(AND('Absolutní pořadí'!$I74="39 a mladší",'Absolutní pořadí'!$J74="muž"),'Absolutní pořadí'!E74,"")</f>
        <v>#N/A</v>
      </c>
      <c r="F74" s="13" t="e">
        <f>IF(AND('Absolutní pořadí'!$I74="39 a mladší",'Absolutní pořadí'!$J74="muž"),'Absolutní pořadí'!F74,"")</f>
        <v>#N/A</v>
      </c>
      <c r="G74" s="56" t="e">
        <f>IF(AND('Absolutní pořadí'!$I74="39 a mladší",'Absolutní pořadí'!$J74="muž"),'Absolutní pořadí'!G74,"")</f>
        <v>#N/A</v>
      </c>
      <c r="H74" s="44" t="e">
        <f>IF(AND('Absolutní pořadí'!$I74="39 a mladší",'Absolutní pořadí'!$J74="muž"),'Absolutní pořadí'!H74,"")</f>
        <v>#N/A</v>
      </c>
    </row>
    <row r="75" spans="1:8" ht="14.25">
      <c r="A75" s="8">
        <v>70</v>
      </c>
      <c r="B75" s="13" t="e">
        <f>IF(AND('Absolutní pořadí'!$I75="39 a mladší",'Absolutní pořadí'!$J75="muž"),'Absolutní pořadí'!B75,"")</f>
        <v>#N/A</v>
      </c>
      <c r="C75" s="56" t="e">
        <f>IF(AND('Absolutní pořadí'!$I75="39 a mladší",'Absolutní pořadí'!$J75="muž"),'Absolutní pořadí'!C75,"")</f>
        <v>#N/A</v>
      </c>
      <c r="D75" s="44" t="e">
        <f>IF(AND('Absolutní pořadí'!$I75="39 a mladší",'Absolutní pořadí'!$J75="muž"),'Absolutní pořadí'!D75,"")</f>
        <v>#N/A</v>
      </c>
      <c r="E75" s="44" t="e">
        <f>IF(AND('Absolutní pořadí'!$I75="39 a mladší",'Absolutní pořadí'!$J75="muž"),'Absolutní pořadí'!E75,"")</f>
        <v>#N/A</v>
      </c>
      <c r="F75" s="13" t="e">
        <f>IF(AND('Absolutní pořadí'!$I75="39 a mladší",'Absolutní pořadí'!$J75="muž"),'Absolutní pořadí'!F75,"")</f>
        <v>#N/A</v>
      </c>
      <c r="G75" s="56" t="e">
        <f>IF(AND('Absolutní pořadí'!$I75="39 a mladší",'Absolutní pořadí'!$J75="muž"),'Absolutní pořadí'!G75,"")</f>
        <v>#N/A</v>
      </c>
      <c r="H75" s="44" t="e">
        <f>IF(AND('Absolutní pořadí'!$I75="39 a mladší",'Absolutní pořadí'!$J75="muž"),'Absolutní pořadí'!H75,"")</f>
        <v>#N/A</v>
      </c>
    </row>
    <row r="76" spans="1:8" ht="14.25">
      <c r="A76" s="8">
        <v>71</v>
      </c>
      <c r="B76" s="13" t="e">
        <f>IF(AND('Absolutní pořadí'!$I76="39 a mladší",'Absolutní pořadí'!$J76="muž"),'Absolutní pořadí'!B76,"")</f>
        <v>#N/A</v>
      </c>
      <c r="C76" s="56" t="e">
        <f>IF(AND('Absolutní pořadí'!$I76="39 a mladší",'Absolutní pořadí'!$J76="muž"),'Absolutní pořadí'!C76,"")</f>
        <v>#N/A</v>
      </c>
      <c r="D76" s="44" t="e">
        <f>IF(AND('Absolutní pořadí'!$I76="39 a mladší",'Absolutní pořadí'!$J76="muž"),'Absolutní pořadí'!D76,"")</f>
        <v>#N/A</v>
      </c>
      <c r="E76" s="44" t="e">
        <f>IF(AND('Absolutní pořadí'!$I76="39 a mladší",'Absolutní pořadí'!$J76="muž"),'Absolutní pořadí'!E76,"")</f>
        <v>#N/A</v>
      </c>
      <c r="F76" s="13" t="e">
        <f>IF(AND('Absolutní pořadí'!$I76="39 a mladší",'Absolutní pořadí'!$J76="muž"),'Absolutní pořadí'!F76,"")</f>
        <v>#N/A</v>
      </c>
      <c r="G76" s="56" t="e">
        <f>IF(AND('Absolutní pořadí'!$I76="39 a mladší",'Absolutní pořadí'!$J76="muž"),'Absolutní pořadí'!G76,"")</f>
        <v>#N/A</v>
      </c>
      <c r="H76" s="44" t="e">
        <f>IF(AND('Absolutní pořadí'!$I76="39 a mladší",'Absolutní pořadí'!$J76="muž"),'Absolutní pořadí'!H76,"")</f>
        <v>#N/A</v>
      </c>
    </row>
    <row r="77" spans="1:8" ht="14.25">
      <c r="A77" s="8">
        <v>72</v>
      </c>
      <c r="B77" s="13" t="e">
        <f>IF(AND('Absolutní pořadí'!$I77="39 a mladší",'Absolutní pořadí'!$J77="muž"),'Absolutní pořadí'!B77,"")</f>
        <v>#N/A</v>
      </c>
      <c r="C77" s="56" t="e">
        <f>IF(AND('Absolutní pořadí'!$I77="39 a mladší",'Absolutní pořadí'!$J77="muž"),'Absolutní pořadí'!C77,"")</f>
        <v>#N/A</v>
      </c>
      <c r="D77" s="44" t="e">
        <f>IF(AND('Absolutní pořadí'!$I77="39 a mladší",'Absolutní pořadí'!$J77="muž"),'Absolutní pořadí'!D77,"")</f>
        <v>#N/A</v>
      </c>
      <c r="E77" s="44" t="e">
        <f>IF(AND('Absolutní pořadí'!$I77="39 a mladší",'Absolutní pořadí'!$J77="muž"),'Absolutní pořadí'!E77,"")</f>
        <v>#N/A</v>
      </c>
      <c r="F77" s="13" t="e">
        <f>IF(AND('Absolutní pořadí'!$I77="39 a mladší",'Absolutní pořadí'!$J77="muž"),'Absolutní pořadí'!F77,"")</f>
        <v>#N/A</v>
      </c>
      <c r="G77" s="56" t="e">
        <f>IF(AND('Absolutní pořadí'!$I77="39 a mladší",'Absolutní pořadí'!$J77="muž"),'Absolutní pořadí'!G77,"")</f>
        <v>#N/A</v>
      </c>
      <c r="H77" s="44" t="e">
        <f>IF(AND('Absolutní pořadí'!$I77="39 a mladší",'Absolutní pořadí'!$J77="muž"),'Absolutní pořadí'!H77,"")</f>
        <v>#N/A</v>
      </c>
    </row>
    <row r="78" spans="1:8" ht="14.25">
      <c r="A78" s="8">
        <v>73</v>
      </c>
      <c r="B78" s="13" t="e">
        <f>IF(AND('Absolutní pořadí'!$I78="39 a mladší",'Absolutní pořadí'!$J78="muž"),'Absolutní pořadí'!B78,"")</f>
        <v>#N/A</v>
      </c>
      <c r="C78" s="56" t="e">
        <f>IF(AND('Absolutní pořadí'!$I78="39 a mladší",'Absolutní pořadí'!$J78="muž"),'Absolutní pořadí'!C78,"")</f>
        <v>#N/A</v>
      </c>
      <c r="D78" s="44" t="e">
        <f>IF(AND('Absolutní pořadí'!$I78="39 a mladší",'Absolutní pořadí'!$J78="muž"),'Absolutní pořadí'!D78,"")</f>
        <v>#N/A</v>
      </c>
      <c r="E78" s="44" t="e">
        <f>IF(AND('Absolutní pořadí'!$I78="39 a mladší",'Absolutní pořadí'!$J78="muž"),'Absolutní pořadí'!E78,"")</f>
        <v>#N/A</v>
      </c>
      <c r="F78" s="13" t="e">
        <f>IF(AND('Absolutní pořadí'!$I78="39 a mladší",'Absolutní pořadí'!$J78="muž"),'Absolutní pořadí'!F78,"")</f>
        <v>#N/A</v>
      </c>
      <c r="G78" s="56" t="e">
        <f>IF(AND('Absolutní pořadí'!$I78="39 a mladší",'Absolutní pořadí'!$J78="muž"),'Absolutní pořadí'!G78,"")</f>
        <v>#N/A</v>
      </c>
      <c r="H78" s="44" t="e">
        <f>IF(AND('Absolutní pořadí'!$I78="39 a mladší",'Absolutní pořadí'!$J78="muž"),'Absolutní pořadí'!H78,"")</f>
        <v>#N/A</v>
      </c>
    </row>
    <row r="79" spans="1:8" ht="14.25">
      <c r="A79" s="8">
        <v>74</v>
      </c>
      <c r="B79" s="13" t="e">
        <f>IF(AND('Absolutní pořadí'!$I79="39 a mladší",'Absolutní pořadí'!$J79="muž"),'Absolutní pořadí'!B79,"")</f>
        <v>#N/A</v>
      </c>
      <c r="C79" s="56" t="e">
        <f>IF(AND('Absolutní pořadí'!$I79="39 a mladší",'Absolutní pořadí'!$J79="muž"),'Absolutní pořadí'!C79,"")</f>
        <v>#N/A</v>
      </c>
      <c r="D79" s="44" t="e">
        <f>IF(AND('Absolutní pořadí'!$I79="39 a mladší",'Absolutní pořadí'!$J79="muž"),'Absolutní pořadí'!D79,"")</f>
        <v>#N/A</v>
      </c>
      <c r="E79" s="44" t="e">
        <f>IF(AND('Absolutní pořadí'!$I79="39 a mladší",'Absolutní pořadí'!$J79="muž"),'Absolutní pořadí'!E79,"")</f>
        <v>#N/A</v>
      </c>
      <c r="F79" s="13" t="e">
        <f>IF(AND('Absolutní pořadí'!$I79="39 a mladší",'Absolutní pořadí'!$J79="muž"),'Absolutní pořadí'!F79,"")</f>
        <v>#N/A</v>
      </c>
      <c r="G79" s="56" t="e">
        <f>IF(AND('Absolutní pořadí'!$I79="39 a mladší",'Absolutní pořadí'!$J79="muž"),'Absolutní pořadí'!G79,"")</f>
        <v>#N/A</v>
      </c>
      <c r="H79" s="44" t="e">
        <f>IF(AND('Absolutní pořadí'!$I79="39 a mladší",'Absolutní pořadí'!$J79="muž"),'Absolutní pořadí'!H79,"")</f>
        <v>#N/A</v>
      </c>
    </row>
    <row r="80" spans="1:8" ht="14.25">
      <c r="A80" s="8">
        <v>75</v>
      </c>
      <c r="B80" s="13" t="e">
        <f>IF(AND('Absolutní pořadí'!$I80="39 a mladší",'Absolutní pořadí'!$J80="muž"),'Absolutní pořadí'!B80,"")</f>
        <v>#N/A</v>
      </c>
      <c r="C80" s="56" t="e">
        <f>IF(AND('Absolutní pořadí'!$I80="39 a mladší",'Absolutní pořadí'!$J80="muž"),'Absolutní pořadí'!C80,"")</f>
        <v>#N/A</v>
      </c>
      <c r="D80" s="44" t="e">
        <f>IF(AND('Absolutní pořadí'!$I80="39 a mladší",'Absolutní pořadí'!$J80="muž"),'Absolutní pořadí'!D80,"")</f>
        <v>#N/A</v>
      </c>
      <c r="E80" s="44" t="e">
        <f>IF(AND('Absolutní pořadí'!$I80="39 a mladší",'Absolutní pořadí'!$J80="muž"),'Absolutní pořadí'!E80,"")</f>
        <v>#N/A</v>
      </c>
      <c r="F80" s="13" t="e">
        <f>IF(AND('Absolutní pořadí'!$I80="39 a mladší",'Absolutní pořadí'!$J80="muž"),'Absolutní pořadí'!F80,"")</f>
        <v>#N/A</v>
      </c>
      <c r="G80" s="56" t="e">
        <f>IF(AND('Absolutní pořadí'!$I80="39 a mladší",'Absolutní pořadí'!$J80="muž"),'Absolutní pořadí'!G80,"")</f>
        <v>#N/A</v>
      </c>
      <c r="H80" s="44" t="e">
        <f>IF(AND('Absolutní pořadí'!$I80="39 a mladší",'Absolutní pořadí'!$J80="muž"),'Absolutní pořadí'!H80,"")</f>
        <v>#N/A</v>
      </c>
    </row>
    <row r="81" spans="1:8" ht="14.25">
      <c r="A81" s="8">
        <v>76</v>
      </c>
      <c r="B81" s="13" t="e">
        <f>IF(AND('Absolutní pořadí'!$I81="39 a mladší",'Absolutní pořadí'!$J81="muž"),'Absolutní pořadí'!B81,"")</f>
        <v>#N/A</v>
      </c>
      <c r="C81" s="56" t="e">
        <f>IF(AND('Absolutní pořadí'!$I81="39 a mladší",'Absolutní pořadí'!$J81="muž"),'Absolutní pořadí'!C81,"")</f>
        <v>#N/A</v>
      </c>
      <c r="D81" s="44" t="e">
        <f>IF(AND('Absolutní pořadí'!$I81="39 a mladší",'Absolutní pořadí'!$J81="muž"),'Absolutní pořadí'!D81,"")</f>
        <v>#N/A</v>
      </c>
      <c r="E81" s="44" t="e">
        <f>IF(AND('Absolutní pořadí'!$I81="39 a mladší",'Absolutní pořadí'!$J81="muž"),'Absolutní pořadí'!E81,"")</f>
        <v>#N/A</v>
      </c>
      <c r="F81" s="13" t="e">
        <f>IF(AND('Absolutní pořadí'!$I81="39 a mladší",'Absolutní pořadí'!$J81="muž"),'Absolutní pořadí'!F81,"")</f>
        <v>#N/A</v>
      </c>
      <c r="G81" s="56" t="e">
        <f>IF(AND('Absolutní pořadí'!$I81="39 a mladší",'Absolutní pořadí'!$J81="muž"),'Absolutní pořadí'!G81,"")</f>
        <v>#N/A</v>
      </c>
      <c r="H81" s="44" t="e">
        <f>IF(AND('Absolutní pořadí'!$I81="39 a mladší",'Absolutní pořadí'!$J81="muž"),'Absolutní pořadí'!H81,"")</f>
        <v>#N/A</v>
      </c>
    </row>
    <row r="82" spans="1:8" ht="14.25">
      <c r="A82" s="8">
        <v>77</v>
      </c>
      <c r="B82" s="13" t="e">
        <f>IF(AND('Absolutní pořadí'!$I82="39 a mladší",'Absolutní pořadí'!$J82="muž"),'Absolutní pořadí'!B82,"")</f>
        <v>#N/A</v>
      </c>
      <c r="C82" s="56" t="e">
        <f>IF(AND('Absolutní pořadí'!$I82="39 a mladší",'Absolutní pořadí'!$J82="muž"),'Absolutní pořadí'!C82,"")</f>
        <v>#N/A</v>
      </c>
      <c r="D82" s="44" t="e">
        <f>IF(AND('Absolutní pořadí'!$I82="39 a mladší",'Absolutní pořadí'!$J82="muž"),'Absolutní pořadí'!D82,"")</f>
        <v>#N/A</v>
      </c>
      <c r="E82" s="44" t="e">
        <f>IF(AND('Absolutní pořadí'!$I82="39 a mladší",'Absolutní pořadí'!$J82="muž"),'Absolutní pořadí'!E82,"")</f>
        <v>#N/A</v>
      </c>
      <c r="F82" s="13" t="e">
        <f>IF(AND('Absolutní pořadí'!$I82="39 a mladší",'Absolutní pořadí'!$J82="muž"),'Absolutní pořadí'!F82,"")</f>
        <v>#N/A</v>
      </c>
      <c r="G82" s="56" t="e">
        <f>IF(AND('Absolutní pořadí'!$I82="39 a mladší",'Absolutní pořadí'!$J82="muž"),'Absolutní pořadí'!G82,"")</f>
        <v>#N/A</v>
      </c>
      <c r="H82" s="44" t="e">
        <f>IF(AND('Absolutní pořadí'!$I82="39 a mladší",'Absolutní pořadí'!$J82="muž"),'Absolutní pořadí'!H82,"")</f>
        <v>#N/A</v>
      </c>
    </row>
    <row r="83" spans="1:8" ht="14.25">
      <c r="A83" s="8">
        <v>78</v>
      </c>
      <c r="B83" s="13" t="e">
        <f>IF(AND('Absolutní pořadí'!$I83="39 a mladší",'Absolutní pořadí'!$J83="muž"),'Absolutní pořadí'!B83,"")</f>
        <v>#N/A</v>
      </c>
      <c r="C83" s="56" t="e">
        <f>IF(AND('Absolutní pořadí'!$I83="39 a mladší",'Absolutní pořadí'!$J83="muž"),'Absolutní pořadí'!C83,"")</f>
        <v>#N/A</v>
      </c>
      <c r="D83" s="44" t="e">
        <f>IF(AND('Absolutní pořadí'!$I83="39 a mladší",'Absolutní pořadí'!$J83="muž"),'Absolutní pořadí'!D83,"")</f>
        <v>#N/A</v>
      </c>
      <c r="E83" s="44" t="e">
        <f>IF(AND('Absolutní pořadí'!$I83="39 a mladší",'Absolutní pořadí'!$J83="muž"),'Absolutní pořadí'!E83,"")</f>
        <v>#N/A</v>
      </c>
      <c r="F83" s="13" t="e">
        <f>IF(AND('Absolutní pořadí'!$I83="39 a mladší",'Absolutní pořadí'!$J83="muž"),'Absolutní pořadí'!F83,"")</f>
        <v>#N/A</v>
      </c>
      <c r="G83" s="56" t="e">
        <f>IF(AND('Absolutní pořadí'!$I83="39 a mladší",'Absolutní pořadí'!$J83="muž"),'Absolutní pořadí'!G83,"")</f>
        <v>#N/A</v>
      </c>
      <c r="H83" s="44" t="e">
        <f>IF(AND('Absolutní pořadí'!$I83="39 a mladší",'Absolutní pořadí'!$J83="muž"),'Absolutní pořadí'!H83,"")</f>
        <v>#N/A</v>
      </c>
    </row>
    <row r="84" spans="1:8" ht="14.25">
      <c r="A84" s="8">
        <v>79</v>
      </c>
      <c r="B84" s="13" t="e">
        <f>IF(AND('Absolutní pořadí'!$I84="39 a mladší",'Absolutní pořadí'!$J84="muž"),'Absolutní pořadí'!B84,"")</f>
        <v>#N/A</v>
      </c>
      <c r="C84" s="56" t="e">
        <f>IF(AND('Absolutní pořadí'!$I84="39 a mladší",'Absolutní pořadí'!$J84="muž"),'Absolutní pořadí'!C84,"")</f>
        <v>#N/A</v>
      </c>
      <c r="D84" s="44" t="e">
        <f>IF(AND('Absolutní pořadí'!$I84="39 a mladší",'Absolutní pořadí'!$J84="muž"),'Absolutní pořadí'!D84,"")</f>
        <v>#N/A</v>
      </c>
      <c r="E84" s="44" t="e">
        <f>IF(AND('Absolutní pořadí'!$I84="39 a mladší",'Absolutní pořadí'!$J84="muž"),'Absolutní pořadí'!E84,"")</f>
        <v>#N/A</v>
      </c>
      <c r="F84" s="13" t="e">
        <f>IF(AND('Absolutní pořadí'!$I84="39 a mladší",'Absolutní pořadí'!$J84="muž"),'Absolutní pořadí'!F84,"")</f>
        <v>#N/A</v>
      </c>
      <c r="G84" s="56" t="e">
        <f>IF(AND('Absolutní pořadí'!$I84="39 a mladší",'Absolutní pořadí'!$J84="muž"),'Absolutní pořadí'!G84,"")</f>
        <v>#N/A</v>
      </c>
      <c r="H84" s="44" t="e">
        <f>IF(AND('Absolutní pořadí'!$I84="39 a mladší",'Absolutní pořadí'!$J84="muž"),'Absolutní pořadí'!H84,"")</f>
        <v>#N/A</v>
      </c>
    </row>
    <row r="85" spans="1:8" ht="14.25">
      <c r="A85" s="8">
        <v>80</v>
      </c>
      <c r="B85" s="13" t="e">
        <f>IF(AND('Absolutní pořadí'!$I85="39 a mladší",'Absolutní pořadí'!$J85="muž"),'Absolutní pořadí'!B85,"")</f>
        <v>#N/A</v>
      </c>
      <c r="C85" s="56" t="e">
        <f>IF(AND('Absolutní pořadí'!$I85="39 a mladší",'Absolutní pořadí'!$J85="muž"),'Absolutní pořadí'!C85,"")</f>
        <v>#N/A</v>
      </c>
      <c r="D85" s="44" t="e">
        <f>IF(AND('Absolutní pořadí'!$I85="39 a mladší",'Absolutní pořadí'!$J85="muž"),'Absolutní pořadí'!D85,"")</f>
        <v>#N/A</v>
      </c>
      <c r="E85" s="44" t="e">
        <f>IF(AND('Absolutní pořadí'!$I85="39 a mladší",'Absolutní pořadí'!$J85="muž"),'Absolutní pořadí'!E85,"")</f>
        <v>#N/A</v>
      </c>
      <c r="F85" s="13" t="e">
        <f>IF(AND('Absolutní pořadí'!$I85="39 a mladší",'Absolutní pořadí'!$J85="muž"),'Absolutní pořadí'!F85,"")</f>
        <v>#N/A</v>
      </c>
      <c r="G85" s="56" t="e">
        <f>IF(AND('Absolutní pořadí'!$I85="39 a mladší",'Absolutní pořadí'!$J85="muž"),'Absolutní pořadí'!G85,"")</f>
        <v>#N/A</v>
      </c>
      <c r="H85" s="44" t="e">
        <f>IF(AND('Absolutní pořadí'!$I85="39 a mladší",'Absolutní pořadí'!$J85="muž"),'Absolutní pořadí'!H85,"")</f>
        <v>#N/A</v>
      </c>
    </row>
    <row r="86" spans="1:8" ht="14.25">
      <c r="A86" s="8">
        <v>81</v>
      </c>
      <c r="B86">
        <f>IF(AND('Absolutní pořadí'!$I86="39 a mladší",'Absolutní pořadí'!$J86="muž"),'Absolutní pořadí'!B86,"")</f>
        <v>0</v>
      </c>
      <c r="C86">
        <f>IF(AND('Absolutní pořadí'!$I86="39 a mladší",'Absolutní pořadí'!$J86="muž"),'Absolutní pořadí'!C86,"")</f>
        <v>0</v>
      </c>
      <c r="D86">
        <f>IF(AND('Absolutní pořadí'!$I86="39 a mladší",'Absolutní pořadí'!$J86="muž"),'Absolutní pořadí'!D86,"")</f>
        <v>0</v>
      </c>
      <c r="E86">
        <f>IF(AND('Absolutní pořadí'!$I86="39 a mladší",'Absolutní pořadí'!$J86="muž"),'Absolutní pořadí'!E86,"")</f>
        <v>0</v>
      </c>
      <c r="F86">
        <f>IF(AND('Absolutní pořadí'!$I86="39 a mladší",'Absolutní pořadí'!$J86="muž"),'Absolutní pořadí'!F86,"")</f>
        <v>0</v>
      </c>
      <c r="G86">
        <f>IF(AND('Absolutní pořadí'!$I86="39 a mladší",'Absolutní pořadí'!$J86="muž"),'Absolutní pořadí'!G86,"")</f>
        <v>0</v>
      </c>
      <c r="H86">
        <f>IF(AND('Absolutní pořadí'!$I86="39 a mladší",'Absolutní pořadí'!$J86="muž"),'Absolutní pořadí'!H86,"")</f>
        <v>0</v>
      </c>
    </row>
    <row r="87" spans="1:8" ht="14.25">
      <c r="A87" s="8">
        <v>82</v>
      </c>
      <c r="B87">
        <f>IF(AND('Absolutní pořadí'!$I87="39 a mladší",'Absolutní pořadí'!$J87="muž"),'Absolutní pořadí'!B87,"")</f>
        <v>0</v>
      </c>
      <c r="C87">
        <f>IF(AND('Absolutní pořadí'!$I87="39 a mladší",'Absolutní pořadí'!$J87="muž"),'Absolutní pořadí'!C87,"")</f>
        <v>0</v>
      </c>
      <c r="D87">
        <f>IF(AND('Absolutní pořadí'!$I87="39 a mladší",'Absolutní pořadí'!$J87="muž"),'Absolutní pořadí'!D87,"")</f>
        <v>0</v>
      </c>
      <c r="E87">
        <f>IF(AND('Absolutní pořadí'!$I87="39 a mladší",'Absolutní pořadí'!$J87="muž"),'Absolutní pořadí'!E87,"")</f>
        <v>0</v>
      </c>
      <c r="F87">
        <f>IF(AND('Absolutní pořadí'!$I87="39 a mladší",'Absolutní pořadí'!$J87="muž"),'Absolutní pořadí'!F87,"")</f>
        <v>0</v>
      </c>
      <c r="G87">
        <f>IF(AND('Absolutní pořadí'!$I87="39 a mladší",'Absolutní pořadí'!$J87="muž"),'Absolutní pořadí'!G87,"")</f>
        <v>0</v>
      </c>
      <c r="H87">
        <f>IF(AND('Absolutní pořadí'!$I87="39 a mladší",'Absolutní pořadí'!$J87="muž"),'Absolutní pořadí'!H87,"")</f>
        <v>0</v>
      </c>
    </row>
    <row r="88" spans="1:8" ht="14.25">
      <c r="A88" s="8">
        <v>83</v>
      </c>
      <c r="B88">
        <f>IF(AND('Absolutní pořadí'!$I88="39 a mladší",'Absolutní pořadí'!$J88="muž"),'Absolutní pořadí'!B88,"")</f>
        <v>0</v>
      </c>
      <c r="C88">
        <f>IF(AND('Absolutní pořadí'!$I88="39 a mladší",'Absolutní pořadí'!$J88="muž"),'Absolutní pořadí'!C88,"")</f>
        <v>0</v>
      </c>
      <c r="D88">
        <f>IF(AND('Absolutní pořadí'!$I88="39 a mladší",'Absolutní pořadí'!$J88="muž"),'Absolutní pořadí'!D88,"")</f>
        <v>0</v>
      </c>
      <c r="E88">
        <f>IF(AND('Absolutní pořadí'!$I88="39 a mladší",'Absolutní pořadí'!$J88="muž"),'Absolutní pořadí'!E88,"")</f>
        <v>0</v>
      </c>
      <c r="F88">
        <f>IF(AND('Absolutní pořadí'!$I88="39 a mladší",'Absolutní pořadí'!$J88="muž"),'Absolutní pořadí'!F88,"")</f>
        <v>0</v>
      </c>
      <c r="G88">
        <f>IF(AND('Absolutní pořadí'!$I88="39 a mladší",'Absolutní pořadí'!$J88="muž"),'Absolutní pořadí'!G88,"")</f>
        <v>0</v>
      </c>
      <c r="H88">
        <f>IF(AND('Absolutní pořadí'!$I88="39 a mladší",'Absolutní pořadí'!$J88="muž"),'Absolutní pořadí'!H88,"")</f>
        <v>0</v>
      </c>
    </row>
    <row r="89" spans="1:8" ht="14.25">
      <c r="A89" s="8">
        <v>84</v>
      </c>
      <c r="B89">
        <f>IF(AND('Absolutní pořadí'!$I89="39 a mladší",'Absolutní pořadí'!$J89="muž"),'Absolutní pořadí'!B89,"")</f>
        <v>0</v>
      </c>
      <c r="C89">
        <f>IF(AND('Absolutní pořadí'!$I89="39 a mladší",'Absolutní pořadí'!$J89="muž"),'Absolutní pořadí'!C89,"")</f>
        <v>0</v>
      </c>
      <c r="D89">
        <f>IF(AND('Absolutní pořadí'!$I89="39 a mladší",'Absolutní pořadí'!$J89="muž"),'Absolutní pořadí'!D89,"")</f>
        <v>0</v>
      </c>
      <c r="E89">
        <f>IF(AND('Absolutní pořadí'!$I89="39 a mladší",'Absolutní pořadí'!$J89="muž"),'Absolutní pořadí'!E89,"")</f>
        <v>0</v>
      </c>
      <c r="F89">
        <f>IF(AND('Absolutní pořadí'!$I89="39 a mladší",'Absolutní pořadí'!$J89="muž"),'Absolutní pořadí'!F89,"")</f>
        <v>0</v>
      </c>
      <c r="G89">
        <f>IF(AND('Absolutní pořadí'!$I89="39 a mladší",'Absolutní pořadí'!$J89="muž"),'Absolutní pořadí'!G89,"")</f>
        <v>0</v>
      </c>
      <c r="H89">
        <f>IF(AND('Absolutní pořadí'!$I89="39 a mladší",'Absolutní pořadí'!$J89="muž"),'Absolutní pořadí'!H89,"")</f>
        <v>0</v>
      </c>
    </row>
    <row r="90" spans="1:8" ht="14.25">
      <c r="A90" s="8">
        <v>85</v>
      </c>
      <c r="B90">
        <f>IF(AND('Absolutní pořadí'!$I90="39 a mladší",'Absolutní pořadí'!$J90="muž"),'Absolutní pořadí'!B90,"")</f>
        <v>0</v>
      </c>
      <c r="C90">
        <f>IF(AND('Absolutní pořadí'!$I90="39 a mladší",'Absolutní pořadí'!$J90="muž"),'Absolutní pořadí'!C90,"")</f>
        <v>0</v>
      </c>
      <c r="D90">
        <f>IF(AND('Absolutní pořadí'!$I90="39 a mladší",'Absolutní pořadí'!$J90="muž"),'Absolutní pořadí'!D90,"")</f>
        <v>0</v>
      </c>
      <c r="E90">
        <f>IF(AND('Absolutní pořadí'!$I90="39 a mladší",'Absolutní pořadí'!$J90="muž"),'Absolutní pořadí'!E90,"")</f>
        <v>0</v>
      </c>
      <c r="F90">
        <f>IF(AND('Absolutní pořadí'!$I90="39 a mladší",'Absolutní pořadí'!$J90="muž"),'Absolutní pořadí'!F90,"")</f>
        <v>0</v>
      </c>
      <c r="G90">
        <f>IF(AND('Absolutní pořadí'!$I90="39 a mladší",'Absolutní pořadí'!$J90="muž"),'Absolutní pořadí'!G90,"")</f>
        <v>0</v>
      </c>
      <c r="H90">
        <f>IF(AND('Absolutní pořadí'!$I90="39 a mladší",'Absolutní pořadí'!$J90="muž"),'Absolutní pořadí'!H90,"")</f>
        <v>0</v>
      </c>
    </row>
    <row r="91" spans="1:8" ht="14.25">
      <c r="A91" s="8">
        <v>86</v>
      </c>
      <c r="B91">
        <f>IF(AND('Absolutní pořadí'!$I91="39 a mladší",'Absolutní pořadí'!$J91="muž"),'Absolutní pořadí'!B91,"")</f>
        <v>0</v>
      </c>
      <c r="C91">
        <f>IF(AND('Absolutní pořadí'!$I91="39 a mladší",'Absolutní pořadí'!$J91="muž"),'Absolutní pořadí'!C91,"")</f>
        <v>0</v>
      </c>
      <c r="D91">
        <f>IF(AND('Absolutní pořadí'!$I91="39 a mladší",'Absolutní pořadí'!$J91="muž"),'Absolutní pořadí'!D91,"")</f>
        <v>0</v>
      </c>
      <c r="E91">
        <f>IF(AND('Absolutní pořadí'!$I91="39 a mladší",'Absolutní pořadí'!$J91="muž"),'Absolutní pořadí'!E91,"")</f>
        <v>0</v>
      </c>
      <c r="F91">
        <f>IF(AND('Absolutní pořadí'!$I91="39 a mladší",'Absolutní pořadí'!$J91="muž"),'Absolutní pořadí'!F91,"")</f>
        <v>0</v>
      </c>
      <c r="G91">
        <f>IF(AND('Absolutní pořadí'!$I91="39 a mladší",'Absolutní pořadí'!$J91="muž"),'Absolutní pořadí'!G91,"")</f>
        <v>0</v>
      </c>
      <c r="H91">
        <f>IF(AND('Absolutní pořadí'!$I91="39 a mladší",'Absolutní pořadí'!$J91="muž"),'Absolutní pořadí'!H91,"")</f>
        <v>0</v>
      </c>
    </row>
    <row r="92" spans="1:8" ht="14.25">
      <c r="A92" s="8">
        <v>87</v>
      </c>
      <c r="B92">
        <f>IF(AND('Absolutní pořadí'!$I92="39 a mladší",'Absolutní pořadí'!$J92="muž"),'Absolutní pořadí'!B92,"")</f>
        <v>0</v>
      </c>
      <c r="C92">
        <f>IF(AND('Absolutní pořadí'!$I92="39 a mladší",'Absolutní pořadí'!$J92="muž"),'Absolutní pořadí'!C92,"")</f>
        <v>0</v>
      </c>
      <c r="D92">
        <f>IF(AND('Absolutní pořadí'!$I92="39 a mladší",'Absolutní pořadí'!$J92="muž"),'Absolutní pořadí'!D92,"")</f>
        <v>0</v>
      </c>
      <c r="E92">
        <f>IF(AND('Absolutní pořadí'!$I92="39 a mladší",'Absolutní pořadí'!$J92="muž"),'Absolutní pořadí'!E92,"")</f>
        <v>0</v>
      </c>
      <c r="F92">
        <f>IF(AND('Absolutní pořadí'!$I92="39 a mladší",'Absolutní pořadí'!$J92="muž"),'Absolutní pořadí'!F92,"")</f>
        <v>0</v>
      </c>
      <c r="G92">
        <f>IF(AND('Absolutní pořadí'!$I92="39 a mladší",'Absolutní pořadí'!$J92="muž"),'Absolutní pořadí'!G92,"")</f>
        <v>0</v>
      </c>
      <c r="H92">
        <f>IF(AND('Absolutní pořadí'!$I92="39 a mladší",'Absolutní pořadí'!$J92="muž"),'Absolutní pořadí'!H92,"")</f>
        <v>0</v>
      </c>
    </row>
    <row r="93" spans="1:8" ht="14.25">
      <c r="A93" s="8">
        <v>88</v>
      </c>
      <c r="B93">
        <f>IF(AND('Absolutní pořadí'!$I93="39 a mladší",'Absolutní pořadí'!$J93="muž"),'Absolutní pořadí'!B93,"")</f>
        <v>0</v>
      </c>
      <c r="C93">
        <f>IF(AND('Absolutní pořadí'!$I93="39 a mladší",'Absolutní pořadí'!$J93="muž"),'Absolutní pořadí'!C93,"")</f>
        <v>0</v>
      </c>
      <c r="D93">
        <f>IF(AND('Absolutní pořadí'!$I93="39 a mladší",'Absolutní pořadí'!$J93="muž"),'Absolutní pořadí'!D93,"")</f>
        <v>0</v>
      </c>
      <c r="E93">
        <f>IF(AND('Absolutní pořadí'!$I93="39 a mladší",'Absolutní pořadí'!$J93="muž"),'Absolutní pořadí'!E93,"")</f>
        <v>0</v>
      </c>
      <c r="F93">
        <f>IF(AND('Absolutní pořadí'!$I93="39 a mladší",'Absolutní pořadí'!$J93="muž"),'Absolutní pořadí'!F93,"")</f>
        <v>0</v>
      </c>
      <c r="G93">
        <f>IF(AND('Absolutní pořadí'!$I93="39 a mladší",'Absolutní pořadí'!$J93="muž"),'Absolutní pořadí'!G93,"")</f>
        <v>0</v>
      </c>
      <c r="H93">
        <f>IF(AND('Absolutní pořadí'!$I93="39 a mladší",'Absolutní pořadí'!$J93="muž"),'Absolutní pořadí'!H93,"")</f>
        <v>0</v>
      </c>
    </row>
    <row r="94" spans="1:8" ht="14.25">
      <c r="A94" s="8">
        <v>89</v>
      </c>
      <c r="B94">
        <f>IF(AND('Absolutní pořadí'!$I94="39 a mladší",'Absolutní pořadí'!$J94="muž"),'Absolutní pořadí'!B94,"")</f>
        <v>0</v>
      </c>
      <c r="C94">
        <f>IF(AND('Absolutní pořadí'!$I94="39 a mladší",'Absolutní pořadí'!$J94="muž"),'Absolutní pořadí'!C94,"")</f>
        <v>0</v>
      </c>
      <c r="D94">
        <f>IF(AND('Absolutní pořadí'!$I94="39 a mladší",'Absolutní pořadí'!$J94="muž"),'Absolutní pořadí'!D94,"")</f>
        <v>0</v>
      </c>
      <c r="E94">
        <f>IF(AND('Absolutní pořadí'!$I94="39 a mladší",'Absolutní pořadí'!$J94="muž"),'Absolutní pořadí'!E94,"")</f>
        <v>0</v>
      </c>
      <c r="F94">
        <f>IF(AND('Absolutní pořadí'!$I94="39 a mladší",'Absolutní pořadí'!$J94="muž"),'Absolutní pořadí'!F94,"")</f>
        <v>0</v>
      </c>
      <c r="G94">
        <f>IF(AND('Absolutní pořadí'!$I94="39 a mladší",'Absolutní pořadí'!$J94="muž"),'Absolutní pořadí'!G94,"")</f>
        <v>0</v>
      </c>
      <c r="H94">
        <f>IF(AND('Absolutní pořadí'!$I94="39 a mladší",'Absolutní pořadí'!$J94="muž"),'Absolutní pořadí'!H94,"")</f>
        <v>0</v>
      </c>
    </row>
    <row r="95" spans="1:8" ht="14.25">
      <c r="A95" s="8">
        <v>90</v>
      </c>
      <c r="B95">
        <f>IF(AND('Absolutní pořadí'!$I95="39 a mladší",'Absolutní pořadí'!$J95="muž"),'Absolutní pořadí'!B95,"")</f>
        <v>0</v>
      </c>
      <c r="C95">
        <f>IF(AND('Absolutní pořadí'!$I95="39 a mladší",'Absolutní pořadí'!$J95="muž"),'Absolutní pořadí'!C95,"")</f>
        <v>0</v>
      </c>
      <c r="D95">
        <f>IF(AND('Absolutní pořadí'!$I95="39 a mladší",'Absolutní pořadí'!$J95="muž"),'Absolutní pořadí'!D95,"")</f>
        <v>0</v>
      </c>
      <c r="E95">
        <f>IF(AND('Absolutní pořadí'!$I95="39 a mladší",'Absolutní pořadí'!$J95="muž"),'Absolutní pořadí'!E95,"")</f>
        <v>0</v>
      </c>
      <c r="F95">
        <f>IF(AND('Absolutní pořadí'!$I95="39 a mladší",'Absolutní pořadí'!$J95="muž"),'Absolutní pořadí'!F95,"")</f>
        <v>0</v>
      </c>
      <c r="G95">
        <f>IF(AND('Absolutní pořadí'!$I95="39 a mladší",'Absolutní pořadí'!$J95="muž"),'Absolutní pořadí'!G95,"")</f>
        <v>0</v>
      </c>
      <c r="H95">
        <f>IF(AND('Absolutní pořadí'!$I95="39 a mladší",'Absolutní pořadí'!$J95="muž"),'Absolutní pořadí'!H95,"")</f>
        <v>0</v>
      </c>
    </row>
    <row r="96" spans="1:8" ht="14.25">
      <c r="A96" s="8">
        <v>91</v>
      </c>
      <c r="B96">
        <f>IF(AND('Absolutní pořadí'!$I96="39 a mladší",'Absolutní pořadí'!$J96="muž"),'Absolutní pořadí'!B96,"")</f>
        <v>0</v>
      </c>
      <c r="C96">
        <f>IF(AND('Absolutní pořadí'!$I96="39 a mladší",'Absolutní pořadí'!$J96="muž"),'Absolutní pořadí'!C96,"")</f>
        <v>0</v>
      </c>
      <c r="D96">
        <f>IF(AND('Absolutní pořadí'!$I96="39 a mladší",'Absolutní pořadí'!$J96="muž"),'Absolutní pořadí'!D96,"")</f>
        <v>0</v>
      </c>
      <c r="E96">
        <f>IF(AND('Absolutní pořadí'!$I96="39 a mladší",'Absolutní pořadí'!$J96="muž"),'Absolutní pořadí'!E96,"")</f>
        <v>0</v>
      </c>
      <c r="F96">
        <f>IF(AND('Absolutní pořadí'!$I96="39 a mladší",'Absolutní pořadí'!$J96="muž"),'Absolutní pořadí'!F96,"")</f>
        <v>0</v>
      </c>
      <c r="G96">
        <f>IF(AND('Absolutní pořadí'!$I96="39 a mladší",'Absolutní pořadí'!$J96="muž"),'Absolutní pořadí'!G96,"")</f>
        <v>0</v>
      </c>
      <c r="H96">
        <f>IF(AND('Absolutní pořadí'!$I96="39 a mladší",'Absolutní pořadí'!$J96="muž"),'Absolutní pořadí'!H96,"")</f>
        <v>0</v>
      </c>
    </row>
    <row r="97" spans="1:8" ht="14.25">
      <c r="A97" s="8">
        <v>92</v>
      </c>
      <c r="B97">
        <f>IF(AND('Absolutní pořadí'!$I97="39 a mladší",'Absolutní pořadí'!$J97="muž"),'Absolutní pořadí'!B97,"")</f>
        <v>0</v>
      </c>
      <c r="C97">
        <f>IF(AND('Absolutní pořadí'!$I97="39 a mladší",'Absolutní pořadí'!$J97="muž"),'Absolutní pořadí'!C97,"")</f>
        <v>0</v>
      </c>
      <c r="D97">
        <f>IF(AND('Absolutní pořadí'!$I97="39 a mladší",'Absolutní pořadí'!$J97="muž"),'Absolutní pořadí'!D97,"")</f>
        <v>0</v>
      </c>
      <c r="E97">
        <f>IF(AND('Absolutní pořadí'!$I97="39 a mladší",'Absolutní pořadí'!$J97="muž"),'Absolutní pořadí'!E97,"")</f>
        <v>0</v>
      </c>
      <c r="F97">
        <f>IF(AND('Absolutní pořadí'!$I97="39 a mladší",'Absolutní pořadí'!$J97="muž"),'Absolutní pořadí'!F97,"")</f>
        <v>0</v>
      </c>
      <c r="G97">
        <f>IF(AND('Absolutní pořadí'!$I97="39 a mladší",'Absolutní pořadí'!$J97="muž"),'Absolutní pořadí'!G97,"")</f>
        <v>0</v>
      </c>
      <c r="H97">
        <f>IF(AND('Absolutní pořadí'!$I97="39 a mladší",'Absolutní pořadí'!$J97="muž"),'Absolutní pořadí'!H97,"")</f>
        <v>0</v>
      </c>
    </row>
    <row r="98" spans="1:8" ht="14.25">
      <c r="A98" s="8">
        <v>93</v>
      </c>
      <c r="B98">
        <f>IF(AND('Absolutní pořadí'!$I98="39 a mladší",'Absolutní pořadí'!$J98="muž"),'Absolutní pořadí'!B98,"")</f>
        <v>0</v>
      </c>
      <c r="C98">
        <f>IF(AND('Absolutní pořadí'!$I98="39 a mladší",'Absolutní pořadí'!$J98="muž"),'Absolutní pořadí'!C98,"")</f>
        <v>0</v>
      </c>
      <c r="D98">
        <f>IF(AND('Absolutní pořadí'!$I98="39 a mladší",'Absolutní pořadí'!$J98="muž"),'Absolutní pořadí'!D98,"")</f>
        <v>0</v>
      </c>
      <c r="E98">
        <f>IF(AND('Absolutní pořadí'!$I98="39 a mladší",'Absolutní pořadí'!$J98="muž"),'Absolutní pořadí'!E98,"")</f>
        <v>0</v>
      </c>
      <c r="F98">
        <f>IF(AND('Absolutní pořadí'!$I98="39 a mladší",'Absolutní pořadí'!$J98="muž"),'Absolutní pořadí'!F98,"")</f>
        <v>0</v>
      </c>
      <c r="G98">
        <f>IF(AND('Absolutní pořadí'!$I98="39 a mladší",'Absolutní pořadí'!$J98="muž"),'Absolutní pořadí'!G98,"")</f>
        <v>0</v>
      </c>
      <c r="H98">
        <f>IF(AND('Absolutní pořadí'!$I98="39 a mladší",'Absolutní pořadí'!$J98="muž"),'Absolutní pořadí'!H98,"")</f>
        <v>0</v>
      </c>
    </row>
    <row r="99" spans="1:8" ht="14.25">
      <c r="A99" s="8">
        <v>94</v>
      </c>
      <c r="B99">
        <f>IF(AND('Absolutní pořadí'!$I99="39 a mladší",'Absolutní pořadí'!$J99="muž"),'Absolutní pořadí'!B99,"")</f>
        <v>0</v>
      </c>
      <c r="C99">
        <f>IF(AND('Absolutní pořadí'!$I99="39 a mladší",'Absolutní pořadí'!$J99="muž"),'Absolutní pořadí'!C99,"")</f>
        <v>0</v>
      </c>
      <c r="D99">
        <f>IF(AND('Absolutní pořadí'!$I99="39 a mladší",'Absolutní pořadí'!$J99="muž"),'Absolutní pořadí'!D99,"")</f>
        <v>0</v>
      </c>
      <c r="E99">
        <f>IF(AND('Absolutní pořadí'!$I99="39 a mladší",'Absolutní pořadí'!$J99="muž"),'Absolutní pořadí'!E99,"")</f>
        <v>0</v>
      </c>
      <c r="F99">
        <f>IF(AND('Absolutní pořadí'!$I99="39 a mladší",'Absolutní pořadí'!$J99="muž"),'Absolutní pořadí'!F99,"")</f>
        <v>0</v>
      </c>
      <c r="G99">
        <f>IF(AND('Absolutní pořadí'!$I99="39 a mladší",'Absolutní pořadí'!$J99="muž"),'Absolutní pořadí'!G99,"")</f>
        <v>0</v>
      </c>
      <c r="H99">
        <f>IF(AND('Absolutní pořadí'!$I99="39 a mladší",'Absolutní pořadí'!$J99="muž"),'Absolutní pořadí'!H99,"")</f>
        <v>0</v>
      </c>
    </row>
    <row r="100" spans="1:8" ht="14.25">
      <c r="A100" s="8">
        <v>95</v>
      </c>
      <c r="B100">
        <f>IF(AND('Absolutní pořadí'!$I100="39 a mladší",'Absolutní pořadí'!$J100="muž"),'Absolutní pořadí'!B100,"")</f>
        <v>0</v>
      </c>
      <c r="C100">
        <f>IF(AND('Absolutní pořadí'!$I100="39 a mladší",'Absolutní pořadí'!$J100="muž"),'Absolutní pořadí'!C100,"")</f>
        <v>0</v>
      </c>
      <c r="D100">
        <f>IF(AND('Absolutní pořadí'!$I100="39 a mladší",'Absolutní pořadí'!$J100="muž"),'Absolutní pořadí'!D100,"")</f>
        <v>0</v>
      </c>
      <c r="E100">
        <f>IF(AND('Absolutní pořadí'!$I100="39 a mladší",'Absolutní pořadí'!$J100="muž"),'Absolutní pořadí'!E100,"")</f>
        <v>0</v>
      </c>
      <c r="F100">
        <f>IF(AND('Absolutní pořadí'!$I100="39 a mladší",'Absolutní pořadí'!$J100="muž"),'Absolutní pořadí'!F100,"")</f>
        <v>0</v>
      </c>
      <c r="G100">
        <f>IF(AND('Absolutní pořadí'!$I100="39 a mladší",'Absolutní pořadí'!$J100="muž"),'Absolutní pořadí'!G100,"")</f>
        <v>0</v>
      </c>
      <c r="H100">
        <f>IF(AND('Absolutní pořadí'!$I100="39 a mladší",'Absolutní pořadí'!$J100="muž"),'Absolutní pořadí'!H100,"")</f>
        <v>0</v>
      </c>
    </row>
    <row r="101" spans="1:8" ht="14.25">
      <c r="A101" s="8">
        <v>96</v>
      </c>
      <c r="B101">
        <f>IF(AND('Absolutní pořadí'!$I101="39 a mladší",'Absolutní pořadí'!$J101="muž"),'Absolutní pořadí'!B101,"")</f>
        <v>0</v>
      </c>
      <c r="C101">
        <f>IF(AND('Absolutní pořadí'!$I101="39 a mladší",'Absolutní pořadí'!$J101="muž"),'Absolutní pořadí'!C101,"")</f>
        <v>0</v>
      </c>
      <c r="D101">
        <f>IF(AND('Absolutní pořadí'!$I101="39 a mladší",'Absolutní pořadí'!$J101="muž"),'Absolutní pořadí'!D101,"")</f>
        <v>0</v>
      </c>
      <c r="E101">
        <f>IF(AND('Absolutní pořadí'!$I101="39 a mladší",'Absolutní pořadí'!$J101="muž"),'Absolutní pořadí'!E101,"")</f>
        <v>0</v>
      </c>
      <c r="F101">
        <f>IF(AND('Absolutní pořadí'!$I101="39 a mladší",'Absolutní pořadí'!$J101="muž"),'Absolutní pořadí'!F101,"")</f>
        <v>0</v>
      </c>
      <c r="G101">
        <f>IF(AND('Absolutní pořadí'!$I101="39 a mladší",'Absolutní pořadí'!$J101="muž"),'Absolutní pořadí'!G101,"")</f>
        <v>0</v>
      </c>
      <c r="H101">
        <f>IF(AND('Absolutní pořadí'!$I101="39 a mladší",'Absolutní pořadí'!$J101="muž"),'Absolutní pořadí'!H101,"")</f>
        <v>0</v>
      </c>
    </row>
    <row r="102" spans="1:8" ht="14.25">
      <c r="A102" s="8">
        <v>97</v>
      </c>
      <c r="B102">
        <f>IF(AND('Absolutní pořadí'!$I102="39 a mladší",'Absolutní pořadí'!$J102="muž"),'Absolutní pořadí'!B102,"")</f>
        <v>0</v>
      </c>
      <c r="C102">
        <f>IF(AND('Absolutní pořadí'!$I102="39 a mladší",'Absolutní pořadí'!$J102="muž"),'Absolutní pořadí'!C102,"")</f>
        <v>0</v>
      </c>
      <c r="D102">
        <f>IF(AND('Absolutní pořadí'!$I102="39 a mladší",'Absolutní pořadí'!$J102="muž"),'Absolutní pořadí'!D102,"")</f>
        <v>0</v>
      </c>
      <c r="E102">
        <f>IF(AND('Absolutní pořadí'!$I102="39 a mladší",'Absolutní pořadí'!$J102="muž"),'Absolutní pořadí'!E102,"")</f>
        <v>0</v>
      </c>
      <c r="F102">
        <f>IF(AND('Absolutní pořadí'!$I102="39 a mladší",'Absolutní pořadí'!$J102="muž"),'Absolutní pořadí'!F102,"")</f>
        <v>0</v>
      </c>
      <c r="G102">
        <f>IF(AND('Absolutní pořadí'!$I102="39 a mladší",'Absolutní pořadí'!$J102="muž"),'Absolutní pořadí'!G102,"")</f>
        <v>0</v>
      </c>
      <c r="H102">
        <f>IF(AND('Absolutní pořadí'!$I102="39 a mladší",'Absolutní pořadí'!$J102="muž"),'Absolutní pořadí'!H102,"")</f>
        <v>0</v>
      </c>
    </row>
    <row r="103" spans="1:8" ht="14.25">
      <c r="A103" s="8">
        <v>98</v>
      </c>
      <c r="B103">
        <f>IF(AND('Absolutní pořadí'!$I103="39 a mladší",'Absolutní pořadí'!$J103="muž"),'Absolutní pořadí'!B103,"")</f>
        <v>0</v>
      </c>
      <c r="C103">
        <f>IF(AND('Absolutní pořadí'!$I103="39 a mladší",'Absolutní pořadí'!$J103="muž"),'Absolutní pořadí'!C103,"")</f>
        <v>0</v>
      </c>
      <c r="D103">
        <f>IF(AND('Absolutní pořadí'!$I103="39 a mladší",'Absolutní pořadí'!$J103="muž"),'Absolutní pořadí'!D103,"")</f>
        <v>0</v>
      </c>
      <c r="E103">
        <f>IF(AND('Absolutní pořadí'!$I103="39 a mladší",'Absolutní pořadí'!$J103="muž"),'Absolutní pořadí'!E103,"")</f>
        <v>0</v>
      </c>
      <c r="F103">
        <f>IF(AND('Absolutní pořadí'!$I103="39 a mladší",'Absolutní pořadí'!$J103="muž"),'Absolutní pořadí'!F103,"")</f>
        <v>0</v>
      </c>
      <c r="G103">
        <f>IF(AND('Absolutní pořadí'!$I103="39 a mladší",'Absolutní pořadí'!$J103="muž"),'Absolutní pořadí'!G103,"")</f>
        <v>0</v>
      </c>
      <c r="H103">
        <f>IF(AND('Absolutní pořadí'!$I103="39 a mladší",'Absolutní pořadí'!$J103="muž"),'Absolutní pořadí'!H103,"")</f>
        <v>0</v>
      </c>
    </row>
    <row r="104" spans="1:8" ht="14.25">
      <c r="A104" s="8">
        <v>99</v>
      </c>
      <c r="B104">
        <f>IF(AND('Absolutní pořadí'!$I104="39 a mladší",'Absolutní pořadí'!$J104="muž"),'Absolutní pořadí'!B104,"")</f>
        <v>0</v>
      </c>
      <c r="C104">
        <f>IF(AND('Absolutní pořadí'!$I104="39 a mladší",'Absolutní pořadí'!$J104="muž"),'Absolutní pořadí'!C104,"")</f>
        <v>0</v>
      </c>
      <c r="D104">
        <f>IF(AND('Absolutní pořadí'!$I104="39 a mladší",'Absolutní pořadí'!$J104="muž"),'Absolutní pořadí'!D104,"")</f>
        <v>0</v>
      </c>
      <c r="E104">
        <f>IF(AND('Absolutní pořadí'!$I104="39 a mladší",'Absolutní pořadí'!$J104="muž"),'Absolutní pořadí'!E104,"")</f>
        <v>0</v>
      </c>
      <c r="F104">
        <f>IF(AND('Absolutní pořadí'!$I104="39 a mladší",'Absolutní pořadí'!$J104="muž"),'Absolutní pořadí'!F104,"")</f>
        <v>0</v>
      </c>
      <c r="G104">
        <f>IF(AND('Absolutní pořadí'!$I104="39 a mladší",'Absolutní pořadí'!$J104="muž"),'Absolutní pořadí'!G104,"")</f>
        <v>0</v>
      </c>
      <c r="H104">
        <f>IF(AND('Absolutní pořadí'!$I104="39 a mladší",'Absolutní pořadí'!$J104="muž"),'Absolutní pořadí'!H104,"")</f>
        <v>0</v>
      </c>
    </row>
    <row r="105" spans="1:8" ht="14.25">
      <c r="A105" s="8">
        <v>100</v>
      </c>
      <c r="B105">
        <f>IF(AND('Absolutní pořadí'!$I105="39 a mladší",'Absolutní pořadí'!$J105="muž"),'Absolutní pořadí'!B105,"")</f>
        <v>0</v>
      </c>
      <c r="C105">
        <f>IF(AND('Absolutní pořadí'!$I105="39 a mladší",'Absolutní pořadí'!$J105="muž"),'Absolutní pořadí'!C105,"")</f>
        <v>0</v>
      </c>
      <c r="D105">
        <f>IF(AND('Absolutní pořadí'!$I105="39 a mladší",'Absolutní pořadí'!$J105="muž"),'Absolutní pořadí'!D105,"")</f>
        <v>0</v>
      </c>
      <c r="E105">
        <f>IF(AND('Absolutní pořadí'!$I105="39 a mladší",'Absolutní pořadí'!$J105="muž"),'Absolutní pořadí'!E105,"")</f>
        <v>0</v>
      </c>
      <c r="F105">
        <f>IF(AND('Absolutní pořadí'!$I105="39 a mladší",'Absolutní pořadí'!$J105="muž"),'Absolutní pořadí'!F105,"")</f>
        <v>0</v>
      </c>
      <c r="G105">
        <f>IF(AND('Absolutní pořadí'!$I105="39 a mladší",'Absolutní pořadí'!$J105="muž"),'Absolutní pořadí'!G105,"")</f>
        <v>0</v>
      </c>
      <c r="H105">
        <f>IF(AND('Absolutní pořadí'!$I105="39 a mladší",'Absolutní pořadí'!$J105="muž"),'Absolutní pořadí'!H105,"")</f>
        <v>0</v>
      </c>
    </row>
    <row r="106" spans="1:8" ht="14.25">
      <c r="A106" s="8">
        <v>101</v>
      </c>
      <c r="B106">
        <f>IF(AND('Absolutní pořadí'!$I106="39 a mladší",'Absolutní pořadí'!$J106="muž"),'Absolutní pořadí'!B106,"")</f>
        <v>0</v>
      </c>
      <c r="C106">
        <f>IF(AND('Absolutní pořadí'!$I106="39 a mladší",'Absolutní pořadí'!$J106="muž"),'Absolutní pořadí'!C106,"")</f>
        <v>0</v>
      </c>
      <c r="D106">
        <f>IF(AND('Absolutní pořadí'!$I106="39 a mladší",'Absolutní pořadí'!$J106="muž"),'Absolutní pořadí'!D106,"")</f>
        <v>0</v>
      </c>
      <c r="E106">
        <f>IF(AND('Absolutní pořadí'!$I106="39 a mladší",'Absolutní pořadí'!$J106="muž"),'Absolutní pořadí'!E106,"")</f>
        <v>0</v>
      </c>
      <c r="F106">
        <f>IF(AND('Absolutní pořadí'!$I106="39 a mladší",'Absolutní pořadí'!$J106="muž"),'Absolutní pořadí'!F106,"")</f>
        <v>0</v>
      </c>
      <c r="G106">
        <f>IF(AND('Absolutní pořadí'!$I106="39 a mladší",'Absolutní pořadí'!$J106="muž"),'Absolutní pořadí'!G106,"")</f>
        <v>0</v>
      </c>
      <c r="H106">
        <f>IF(AND('Absolutní pořadí'!$I106="39 a mladší",'Absolutní pořadí'!$J106="muž"),'Absolutní pořadí'!H106,"")</f>
        <v>0</v>
      </c>
    </row>
    <row r="107" spans="1:8" ht="14.25">
      <c r="A107" s="8">
        <v>102</v>
      </c>
      <c r="B107">
        <f>IF(AND('Absolutní pořadí'!$I107="39 a mladší",'Absolutní pořadí'!$J107="muž"),'Absolutní pořadí'!B107,"")</f>
        <v>0</v>
      </c>
      <c r="C107">
        <f>IF(AND('Absolutní pořadí'!$I107="39 a mladší",'Absolutní pořadí'!$J107="muž"),'Absolutní pořadí'!C107,"")</f>
        <v>0</v>
      </c>
      <c r="D107">
        <f>IF(AND('Absolutní pořadí'!$I107="39 a mladší",'Absolutní pořadí'!$J107="muž"),'Absolutní pořadí'!D107,"")</f>
        <v>0</v>
      </c>
      <c r="E107">
        <f>IF(AND('Absolutní pořadí'!$I107="39 a mladší",'Absolutní pořadí'!$J107="muž"),'Absolutní pořadí'!E107,"")</f>
        <v>0</v>
      </c>
      <c r="F107">
        <f>IF(AND('Absolutní pořadí'!$I107="39 a mladší",'Absolutní pořadí'!$J107="muž"),'Absolutní pořadí'!F107,"")</f>
        <v>0</v>
      </c>
      <c r="G107">
        <f>IF(AND('Absolutní pořadí'!$I107="39 a mladší",'Absolutní pořadí'!$J107="muž"),'Absolutní pořadí'!G107,"")</f>
        <v>0</v>
      </c>
      <c r="H107">
        <f>IF(AND('Absolutní pořadí'!$I107="39 a mladší",'Absolutní pořadí'!$J107="muž"),'Absolutní pořadí'!H107,"")</f>
        <v>0</v>
      </c>
    </row>
    <row r="108" spans="1:8" ht="14.25">
      <c r="A108" s="8">
        <v>103</v>
      </c>
      <c r="B108">
        <f>IF(AND('Absolutní pořadí'!$I108="39 a mladší",'Absolutní pořadí'!$J108="muž"),'Absolutní pořadí'!B108,"")</f>
        <v>0</v>
      </c>
      <c r="C108">
        <f>IF(AND('Absolutní pořadí'!$I108="39 a mladší",'Absolutní pořadí'!$J108="muž"),'Absolutní pořadí'!C108,"")</f>
        <v>0</v>
      </c>
      <c r="D108">
        <f>IF(AND('Absolutní pořadí'!$I108="39 a mladší",'Absolutní pořadí'!$J108="muž"),'Absolutní pořadí'!D108,"")</f>
        <v>0</v>
      </c>
      <c r="E108">
        <f>IF(AND('Absolutní pořadí'!$I108="39 a mladší",'Absolutní pořadí'!$J108="muž"),'Absolutní pořadí'!E108,"")</f>
        <v>0</v>
      </c>
      <c r="F108">
        <f>IF(AND('Absolutní pořadí'!$I108="39 a mladší",'Absolutní pořadí'!$J108="muž"),'Absolutní pořadí'!F108,"")</f>
        <v>0</v>
      </c>
      <c r="G108">
        <f>IF(AND('Absolutní pořadí'!$I108="39 a mladší",'Absolutní pořadí'!$J108="muž"),'Absolutní pořadí'!G108,"")</f>
        <v>0</v>
      </c>
      <c r="H108">
        <f>IF(AND('Absolutní pořadí'!$I108="39 a mladší",'Absolutní pořadí'!$J108="muž"),'Absolutní pořadí'!H108,"")</f>
        <v>0</v>
      </c>
    </row>
    <row r="109" spans="1:8" ht="14.25">
      <c r="A109" s="8">
        <v>104</v>
      </c>
      <c r="B109">
        <f>IF(AND('Absolutní pořadí'!$I109="39 a mladší",'Absolutní pořadí'!$J109="muž"),'Absolutní pořadí'!B109,"")</f>
        <v>0</v>
      </c>
      <c r="C109">
        <f>IF(AND('Absolutní pořadí'!$I109="39 a mladší",'Absolutní pořadí'!$J109="muž"),'Absolutní pořadí'!C109,"")</f>
        <v>0</v>
      </c>
      <c r="D109">
        <f>IF(AND('Absolutní pořadí'!$I109="39 a mladší",'Absolutní pořadí'!$J109="muž"),'Absolutní pořadí'!D109,"")</f>
        <v>0</v>
      </c>
      <c r="E109">
        <f>IF(AND('Absolutní pořadí'!$I109="39 a mladší",'Absolutní pořadí'!$J109="muž"),'Absolutní pořadí'!E109,"")</f>
        <v>0</v>
      </c>
      <c r="F109">
        <f>IF(AND('Absolutní pořadí'!$I109="39 a mladší",'Absolutní pořadí'!$J109="muž"),'Absolutní pořadí'!F109,"")</f>
        <v>0</v>
      </c>
      <c r="G109">
        <f>IF(AND('Absolutní pořadí'!$I109="39 a mladší",'Absolutní pořadí'!$J109="muž"),'Absolutní pořadí'!G109,"")</f>
        <v>0</v>
      </c>
      <c r="H109">
        <f>IF(AND('Absolutní pořadí'!$I109="39 a mladší",'Absolutní pořadí'!$J109="muž"),'Absolutní pořadí'!H109,"")</f>
        <v>0</v>
      </c>
    </row>
    <row r="110" spans="1:8" ht="14.25">
      <c r="A110" s="8">
        <v>105</v>
      </c>
      <c r="B110">
        <f>IF(AND('Absolutní pořadí'!$I110="39 a mladší",'Absolutní pořadí'!$J110="muž"),'Absolutní pořadí'!B110,"")</f>
        <v>0</v>
      </c>
      <c r="C110">
        <f>IF(AND('Absolutní pořadí'!$I110="39 a mladší",'Absolutní pořadí'!$J110="muž"),'Absolutní pořadí'!C110,"")</f>
        <v>0</v>
      </c>
      <c r="D110">
        <f>IF(AND('Absolutní pořadí'!$I110="39 a mladší",'Absolutní pořadí'!$J110="muž"),'Absolutní pořadí'!D110,"")</f>
        <v>0</v>
      </c>
      <c r="E110">
        <f>IF(AND('Absolutní pořadí'!$I110="39 a mladší",'Absolutní pořadí'!$J110="muž"),'Absolutní pořadí'!E110,"")</f>
        <v>0</v>
      </c>
      <c r="F110">
        <f>IF(AND('Absolutní pořadí'!$I110="39 a mladší",'Absolutní pořadí'!$J110="muž"),'Absolutní pořadí'!F110,"")</f>
        <v>0</v>
      </c>
      <c r="G110">
        <f>IF(AND('Absolutní pořadí'!$I110="39 a mladší",'Absolutní pořadí'!$J110="muž"),'Absolutní pořadí'!G110,"")</f>
        <v>0</v>
      </c>
      <c r="H110">
        <f>IF(AND('Absolutní pořadí'!$I110="39 a mladší",'Absolutní pořadí'!$J110="muž"),'Absolutní pořadí'!H110,"")</f>
        <v>0</v>
      </c>
    </row>
    <row r="111" spans="1:8" ht="14.25">
      <c r="A111" s="8">
        <v>106</v>
      </c>
      <c r="B111">
        <f>IF(AND('Absolutní pořadí'!$I111="39 a mladší",'Absolutní pořadí'!$J111="muž"),'Absolutní pořadí'!B111,"")</f>
        <v>0</v>
      </c>
      <c r="C111">
        <f>IF(AND('Absolutní pořadí'!$I111="39 a mladší",'Absolutní pořadí'!$J111="muž"),'Absolutní pořadí'!C111,"")</f>
        <v>0</v>
      </c>
      <c r="D111">
        <f>IF(AND('Absolutní pořadí'!$I111="39 a mladší",'Absolutní pořadí'!$J111="muž"),'Absolutní pořadí'!D111,"")</f>
        <v>0</v>
      </c>
      <c r="E111">
        <f>IF(AND('Absolutní pořadí'!$I111="39 a mladší",'Absolutní pořadí'!$J111="muž"),'Absolutní pořadí'!E111,"")</f>
        <v>0</v>
      </c>
      <c r="F111">
        <f>IF(AND('Absolutní pořadí'!$I111="39 a mladší",'Absolutní pořadí'!$J111="muž"),'Absolutní pořadí'!F111,"")</f>
        <v>0</v>
      </c>
      <c r="G111">
        <f>IF(AND('Absolutní pořadí'!$I111="39 a mladší",'Absolutní pořadí'!$J111="muž"),'Absolutní pořadí'!G111,"")</f>
        <v>0</v>
      </c>
      <c r="H111">
        <f>IF(AND('Absolutní pořadí'!$I111="39 a mladší",'Absolutní pořadí'!$J111="muž"),'Absolutní pořadí'!H111,"")</f>
        <v>0</v>
      </c>
    </row>
    <row r="112" spans="1:8" ht="14.25">
      <c r="A112" s="8">
        <v>107</v>
      </c>
      <c r="B112">
        <f>IF(AND('Absolutní pořadí'!$I112="39 a mladší",'Absolutní pořadí'!$J112="muž"),'Absolutní pořadí'!B112,"")</f>
        <v>0</v>
      </c>
      <c r="C112">
        <f>IF(AND('Absolutní pořadí'!$I112="39 a mladší",'Absolutní pořadí'!$J112="muž"),'Absolutní pořadí'!C112,"")</f>
        <v>0</v>
      </c>
      <c r="D112">
        <f>IF(AND('Absolutní pořadí'!$I112="39 a mladší",'Absolutní pořadí'!$J112="muž"),'Absolutní pořadí'!D112,"")</f>
        <v>0</v>
      </c>
      <c r="E112">
        <f>IF(AND('Absolutní pořadí'!$I112="39 a mladší",'Absolutní pořadí'!$J112="muž"),'Absolutní pořadí'!E112,"")</f>
        <v>0</v>
      </c>
      <c r="F112">
        <f>IF(AND('Absolutní pořadí'!$I112="39 a mladší",'Absolutní pořadí'!$J112="muž"),'Absolutní pořadí'!F112,"")</f>
        <v>0</v>
      </c>
      <c r="G112">
        <f>IF(AND('Absolutní pořadí'!$I112="39 a mladší",'Absolutní pořadí'!$J112="muž"),'Absolutní pořadí'!G112,"")</f>
        <v>0</v>
      </c>
      <c r="H112">
        <f>IF(AND('Absolutní pořadí'!$I112="39 a mladší",'Absolutní pořadí'!$J112="muž"),'Absolutní pořadí'!H112,"")</f>
        <v>0</v>
      </c>
    </row>
    <row r="113" spans="1:8" ht="14.25">
      <c r="A113" s="8">
        <v>108</v>
      </c>
      <c r="B113">
        <f>IF(AND('Absolutní pořadí'!$I113="39 a mladší",'Absolutní pořadí'!$J113="muž"),'Absolutní pořadí'!B113,"")</f>
        <v>0</v>
      </c>
      <c r="C113">
        <f>IF(AND('Absolutní pořadí'!$I113="39 a mladší",'Absolutní pořadí'!$J113="muž"),'Absolutní pořadí'!C113,"")</f>
        <v>0</v>
      </c>
      <c r="D113">
        <f>IF(AND('Absolutní pořadí'!$I113="39 a mladší",'Absolutní pořadí'!$J113="muž"),'Absolutní pořadí'!D113,"")</f>
        <v>0</v>
      </c>
      <c r="E113">
        <f>IF(AND('Absolutní pořadí'!$I113="39 a mladší",'Absolutní pořadí'!$J113="muž"),'Absolutní pořadí'!E113,"")</f>
        <v>0</v>
      </c>
      <c r="F113">
        <f>IF(AND('Absolutní pořadí'!$I113="39 a mladší",'Absolutní pořadí'!$J113="muž"),'Absolutní pořadí'!F113,"")</f>
        <v>0</v>
      </c>
      <c r="G113">
        <f>IF(AND('Absolutní pořadí'!$I113="39 a mladší",'Absolutní pořadí'!$J113="muž"),'Absolutní pořadí'!G113,"")</f>
        <v>0</v>
      </c>
      <c r="H113">
        <f>IF(AND('Absolutní pořadí'!$I113="39 a mladší",'Absolutní pořadí'!$J113="muž"),'Absolutní pořadí'!H113,"")</f>
        <v>0</v>
      </c>
    </row>
    <row r="114" spans="1:8" ht="14.25">
      <c r="A114" s="8">
        <v>109</v>
      </c>
      <c r="B114">
        <f>IF(AND('Absolutní pořadí'!$I114="39 a mladší",'Absolutní pořadí'!$J114="muž"),'Absolutní pořadí'!B114,"")</f>
        <v>0</v>
      </c>
      <c r="C114">
        <f>IF(AND('Absolutní pořadí'!$I114="39 a mladší",'Absolutní pořadí'!$J114="muž"),'Absolutní pořadí'!C114,"")</f>
        <v>0</v>
      </c>
      <c r="D114">
        <f>IF(AND('Absolutní pořadí'!$I114="39 a mladší",'Absolutní pořadí'!$J114="muž"),'Absolutní pořadí'!D114,"")</f>
        <v>0</v>
      </c>
      <c r="E114">
        <f>IF(AND('Absolutní pořadí'!$I114="39 a mladší",'Absolutní pořadí'!$J114="muž"),'Absolutní pořadí'!E114,"")</f>
        <v>0</v>
      </c>
      <c r="F114">
        <f>IF(AND('Absolutní pořadí'!$I114="39 a mladší",'Absolutní pořadí'!$J114="muž"),'Absolutní pořadí'!F114,"")</f>
        <v>0</v>
      </c>
      <c r="G114">
        <f>IF(AND('Absolutní pořadí'!$I114="39 a mladší",'Absolutní pořadí'!$J114="muž"),'Absolutní pořadí'!G114,"")</f>
        <v>0</v>
      </c>
      <c r="H114">
        <f>IF(AND('Absolutní pořadí'!$I114="39 a mladší",'Absolutní pořadí'!$J114="muž"),'Absolutní pořadí'!H114,"")</f>
        <v>0</v>
      </c>
    </row>
    <row r="115" spans="1:8" ht="14.25">
      <c r="A115" s="8">
        <v>110</v>
      </c>
      <c r="B115">
        <f>IF(AND('Absolutní pořadí'!$I115="39 a mladší",'Absolutní pořadí'!$J115="muž"),'Absolutní pořadí'!B115,"")</f>
        <v>0</v>
      </c>
      <c r="C115">
        <f>IF(AND('Absolutní pořadí'!$I115="39 a mladší",'Absolutní pořadí'!$J115="muž"),'Absolutní pořadí'!C115,"")</f>
        <v>0</v>
      </c>
      <c r="D115">
        <f>IF(AND('Absolutní pořadí'!$I115="39 a mladší",'Absolutní pořadí'!$J115="muž"),'Absolutní pořadí'!D115,"")</f>
        <v>0</v>
      </c>
      <c r="E115">
        <f>IF(AND('Absolutní pořadí'!$I115="39 a mladší",'Absolutní pořadí'!$J115="muž"),'Absolutní pořadí'!E115,"")</f>
        <v>0</v>
      </c>
      <c r="F115">
        <f>IF(AND('Absolutní pořadí'!$I115="39 a mladší",'Absolutní pořadí'!$J115="muž"),'Absolutní pořadí'!F115,"")</f>
        <v>0</v>
      </c>
      <c r="G115">
        <f>IF(AND('Absolutní pořadí'!$I115="39 a mladší",'Absolutní pořadí'!$J115="muž"),'Absolutní pořadí'!G115,"")</f>
        <v>0</v>
      </c>
      <c r="H115">
        <f>IF(AND('Absolutní pořadí'!$I115="39 a mladší",'Absolutní pořadí'!$J115="muž"),'Absolutní pořadí'!H115,"")</f>
        <v>0</v>
      </c>
    </row>
    <row r="116" spans="1:8" ht="14.25">
      <c r="A116" s="8">
        <v>111</v>
      </c>
      <c r="B116">
        <f>IF(AND('Absolutní pořadí'!$I116="39 a mladší",'Absolutní pořadí'!$J116="muž"),'Absolutní pořadí'!B116,"")</f>
        <v>0</v>
      </c>
      <c r="C116">
        <f>IF(AND('Absolutní pořadí'!$I116="39 a mladší",'Absolutní pořadí'!$J116="muž"),'Absolutní pořadí'!C116,"")</f>
        <v>0</v>
      </c>
      <c r="D116">
        <f>IF(AND('Absolutní pořadí'!$I116="39 a mladší",'Absolutní pořadí'!$J116="muž"),'Absolutní pořadí'!D116,"")</f>
        <v>0</v>
      </c>
      <c r="E116">
        <f>IF(AND('Absolutní pořadí'!$I116="39 a mladší",'Absolutní pořadí'!$J116="muž"),'Absolutní pořadí'!E116,"")</f>
        <v>0</v>
      </c>
      <c r="F116">
        <f>IF(AND('Absolutní pořadí'!$I116="39 a mladší",'Absolutní pořadí'!$J116="muž"),'Absolutní pořadí'!F116,"")</f>
        <v>0</v>
      </c>
      <c r="G116">
        <f>IF(AND('Absolutní pořadí'!$I116="39 a mladší",'Absolutní pořadí'!$J116="muž"),'Absolutní pořadí'!G116,"")</f>
        <v>0</v>
      </c>
      <c r="H116">
        <f>IF(AND('Absolutní pořadí'!$I116="39 a mladší",'Absolutní pořadí'!$J116="muž"),'Absolutní pořadí'!H116,"")</f>
        <v>0</v>
      </c>
    </row>
    <row r="117" spans="1:8" ht="14.25">
      <c r="A117" s="8">
        <v>112</v>
      </c>
      <c r="B117">
        <f>IF(AND('Absolutní pořadí'!$I117="39 a mladší",'Absolutní pořadí'!$J117="muž"),'Absolutní pořadí'!B117,"")</f>
        <v>0</v>
      </c>
      <c r="C117">
        <f>IF(AND('Absolutní pořadí'!$I117="39 a mladší",'Absolutní pořadí'!$J117="muž"),'Absolutní pořadí'!C117,"")</f>
        <v>0</v>
      </c>
      <c r="D117">
        <f>IF(AND('Absolutní pořadí'!$I117="39 a mladší",'Absolutní pořadí'!$J117="muž"),'Absolutní pořadí'!D117,"")</f>
        <v>0</v>
      </c>
      <c r="E117">
        <f>IF(AND('Absolutní pořadí'!$I117="39 a mladší",'Absolutní pořadí'!$J117="muž"),'Absolutní pořadí'!E117,"")</f>
        <v>0</v>
      </c>
      <c r="F117">
        <f>IF(AND('Absolutní pořadí'!$I117="39 a mladší",'Absolutní pořadí'!$J117="muž"),'Absolutní pořadí'!F117,"")</f>
        <v>0</v>
      </c>
      <c r="G117">
        <f>IF(AND('Absolutní pořadí'!$I117="39 a mladší",'Absolutní pořadí'!$J117="muž"),'Absolutní pořadí'!G117,"")</f>
        <v>0</v>
      </c>
      <c r="H117">
        <f>IF(AND('Absolutní pořadí'!$I117="39 a mladší",'Absolutní pořadí'!$J117="muž"),'Absolutní pořadí'!H117,"")</f>
        <v>0</v>
      </c>
    </row>
    <row r="118" spans="1:8" ht="14.25">
      <c r="A118" s="8">
        <v>113</v>
      </c>
      <c r="B118">
        <f>IF(AND('Absolutní pořadí'!$I118="39 a mladší",'Absolutní pořadí'!$J118="muž"),'Absolutní pořadí'!B118,"")</f>
        <v>0</v>
      </c>
      <c r="C118">
        <f>IF(AND('Absolutní pořadí'!$I118="39 a mladší",'Absolutní pořadí'!$J118="muž"),'Absolutní pořadí'!C118,"")</f>
        <v>0</v>
      </c>
      <c r="D118">
        <f>IF(AND('Absolutní pořadí'!$I118="39 a mladší",'Absolutní pořadí'!$J118="muž"),'Absolutní pořadí'!D118,"")</f>
        <v>0</v>
      </c>
      <c r="E118">
        <f>IF(AND('Absolutní pořadí'!$I118="39 a mladší",'Absolutní pořadí'!$J118="muž"),'Absolutní pořadí'!E118,"")</f>
        <v>0</v>
      </c>
      <c r="F118">
        <f>IF(AND('Absolutní pořadí'!$I118="39 a mladší",'Absolutní pořadí'!$J118="muž"),'Absolutní pořadí'!F118,"")</f>
        <v>0</v>
      </c>
      <c r="G118">
        <f>IF(AND('Absolutní pořadí'!$I118="39 a mladší",'Absolutní pořadí'!$J118="muž"),'Absolutní pořadí'!G118,"")</f>
        <v>0</v>
      </c>
      <c r="H118">
        <f>IF(AND('Absolutní pořadí'!$I118="39 a mladší",'Absolutní pořadí'!$J118="muž"),'Absolutní pořadí'!H118,"")</f>
        <v>0</v>
      </c>
    </row>
    <row r="119" spans="1:8" ht="14.25">
      <c r="A119" s="8">
        <v>114</v>
      </c>
      <c r="B119">
        <f>IF(AND('Absolutní pořadí'!$I119="39 a mladší",'Absolutní pořadí'!$J119="muž"),'Absolutní pořadí'!B119,"")</f>
        <v>0</v>
      </c>
      <c r="C119">
        <f>IF(AND('Absolutní pořadí'!$I119="39 a mladší",'Absolutní pořadí'!$J119="muž"),'Absolutní pořadí'!C119,"")</f>
        <v>0</v>
      </c>
      <c r="D119">
        <f>IF(AND('Absolutní pořadí'!$I119="39 a mladší",'Absolutní pořadí'!$J119="muž"),'Absolutní pořadí'!D119,"")</f>
        <v>0</v>
      </c>
      <c r="E119">
        <f>IF(AND('Absolutní pořadí'!$I119="39 a mladší",'Absolutní pořadí'!$J119="muž"),'Absolutní pořadí'!E119,"")</f>
        <v>0</v>
      </c>
      <c r="F119">
        <f>IF(AND('Absolutní pořadí'!$I119="39 a mladší",'Absolutní pořadí'!$J119="muž"),'Absolutní pořadí'!F119,"")</f>
        <v>0</v>
      </c>
      <c r="G119">
        <f>IF(AND('Absolutní pořadí'!$I119="39 a mladší",'Absolutní pořadí'!$J119="muž"),'Absolutní pořadí'!G119,"")</f>
        <v>0</v>
      </c>
      <c r="H119">
        <f>IF(AND('Absolutní pořadí'!$I119="39 a mladší",'Absolutní pořadí'!$J119="muž"),'Absolutní pořadí'!H119,"")</f>
        <v>0</v>
      </c>
    </row>
    <row r="120" spans="1:8" ht="14.25">
      <c r="A120" s="8">
        <v>115</v>
      </c>
      <c r="B120">
        <f>IF(AND('Absolutní pořadí'!$I120="39 a mladší",'Absolutní pořadí'!$J120="muž"),'Absolutní pořadí'!B120,"")</f>
        <v>0</v>
      </c>
      <c r="C120">
        <f>IF(AND('Absolutní pořadí'!$I120="39 a mladší",'Absolutní pořadí'!$J120="muž"),'Absolutní pořadí'!C120,"")</f>
        <v>0</v>
      </c>
      <c r="D120">
        <f>IF(AND('Absolutní pořadí'!$I120="39 a mladší",'Absolutní pořadí'!$J120="muž"),'Absolutní pořadí'!D120,"")</f>
        <v>0</v>
      </c>
      <c r="E120">
        <f>IF(AND('Absolutní pořadí'!$I120="39 a mladší",'Absolutní pořadí'!$J120="muž"),'Absolutní pořadí'!E120,"")</f>
        <v>0</v>
      </c>
      <c r="F120">
        <f>IF(AND('Absolutní pořadí'!$I120="39 a mladší",'Absolutní pořadí'!$J120="muž"),'Absolutní pořadí'!F120,"")</f>
        <v>0</v>
      </c>
      <c r="G120">
        <f>IF(AND('Absolutní pořadí'!$I120="39 a mladší",'Absolutní pořadí'!$J120="muž"),'Absolutní pořadí'!G120,"")</f>
        <v>0</v>
      </c>
      <c r="H120">
        <f>IF(AND('Absolutní pořadí'!$I120="39 a mladší",'Absolutní pořadí'!$J120="muž"),'Absolutní pořadí'!H120,"")</f>
        <v>0</v>
      </c>
    </row>
    <row r="121" spans="1:8" ht="14.25">
      <c r="A121" s="8">
        <v>116</v>
      </c>
      <c r="B121">
        <f>IF(AND('Absolutní pořadí'!$I121="39 a mladší",'Absolutní pořadí'!$J121="muž"),'Absolutní pořadí'!B121,"")</f>
        <v>0</v>
      </c>
      <c r="C121">
        <f>IF(AND('Absolutní pořadí'!$I121="39 a mladší",'Absolutní pořadí'!$J121="muž"),'Absolutní pořadí'!C121,"")</f>
        <v>0</v>
      </c>
      <c r="D121">
        <f>IF(AND('Absolutní pořadí'!$I121="39 a mladší",'Absolutní pořadí'!$J121="muž"),'Absolutní pořadí'!D121,"")</f>
        <v>0</v>
      </c>
      <c r="E121">
        <f>IF(AND('Absolutní pořadí'!$I121="39 a mladší",'Absolutní pořadí'!$J121="muž"),'Absolutní pořadí'!E121,"")</f>
        <v>0</v>
      </c>
      <c r="F121">
        <f>IF(AND('Absolutní pořadí'!$I121="39 a mladší",'Absolutní pořadí'!$J121="muž"),'Absolutní pořadí'!F121,"")</f>
        <v>0</v>
      </c>
      <c r="G121">
        <f>IF(AND('Absolutní pořadí'!$I121="39 a mladší",'Absolutní pořadí'!$J121="muž"),'Absolutní pořadí'!G121,"")</f>
        <v>0</v>
      </c>
      <c r="H121">
        <f>IF(AND('Absolutní pořadí'!$I121="39 a mladší",'Absolutní pořadí'!$J121="muž"),'Absolutní pořadí'!H121,"")</f>
        <v>0</v>
      </c>
    </row>
    <row r="122" spans="1:8" ht="14.25">
      <c r="A122" s="8">
        <v>117</v>
      </c>
      <c r="B122">
        <f>IF(AND('Absolutní pořadí'!$I122="39 a mladší",'Absolutní pořadí'!$J122="muž"),'Absolutní pořadí'!B122,"")</f>
        <v>0</v>
      </c>
      <c r="C122">
        <f>IF(AND('Absolutní pořadí'!$I122="39 a mladší",'Absolutní pořadí'!$J122="muž"),'Absolutní pořadí'!C122,"")</f>
        <v>0</v>
      </c>
      <c r="D122">
        <f>IF(AND('Absolutní pořadí'!$I122="39 a mladší",'Absolutní pořadí'!$J122="muž"),'Absolutní pořadí'!D122,"")</f>
        <v>0</v>
      </c>
      <c r="E122">
        <f>IF(AND('Absolutní pořadí'!$I122="39 a mladší",'Absolutní pořadí'!$J122="muž"),'Absolutní pořadí'!E122,"")</f>
        <v>0</v>
      </c>
      <c r="F122">
        <f>IF(AND('Absolutní pořadí'!$I122="39 a mladší",'Absolutní pořadí'!$J122="muž"),'Absolutní pořadí'!F122,"")</f>
        <v>0</v>
      </c>
      <c r="G122">
        <f>IF(AND('Absolutní pořadí'!$I122="39 a mladší",'Absolutní pořadí'!$J122="muž"),'Absolutní pořadí'!G122,"")</f>
        <v>0</v>
      </c>
      <c r="H122">
        <f>IF(AND('Absolutní pořadí'!$I122="39 a mladší",'Absolutní pořadí'!$J122="muž"),'Absolutní pořadí'!H122,"")</f>
        <v>0</v>
      </c>
    </row>
    <row r="123" spans="1:8" ht="14.25">
      <c r="A123" s="8">
        <v>118</v>
      </c>
      <c r="B123">
        <f>IF(AND('Absolutní pořadí'!$I123="39 a mladší",'Absolutní pořadí'!$J123="muž"),'Absolutní pořadí'!B123,"")</f>
        <v>0</v>
      </c>
      <c r="C123">
        <f>IF(AND('Absolutní pořadí'!$I123="39 a mladší",'Absolutní pořadí'!$J123="muž"),'Absolutní pořadí'!C123,"")</f>
        <v>0</v>
      </c>
      <c r="D123">
        <f>IF(AND('Absolutní pořadí'!$I123="39 a mladší",'Absolutní pořadí'!$J123="muž"),'Absolutní pořadí'!D123,"")</f>
        <v>0</v>
      </c>
      <c r="E123">
        <f>IF(AND('Absolutní pořadí'!$I123="39 a mladší",'Absolutní pořadí'!$J123="muž"),'Absolutní pořadí'!E123,"")</f>
        <v>0</v>
      </c>
      <c r="F123">
        <f>IF(AND('Absolutní pořadí'!$I123="39 a mladší",'Absolutní pořadí'!$J123="muž"),'Absolutní pořadí'!F123,"")</f>
        <v>0</v>
      </c>
      <c r="G123">
        <f>IF(AND('Absolutní pořadí'!$I123="39 a mladší",'Absolutní pořadí'!$J123="muž"),'Absolutní pořadí'!G123,"")</f>
        <v>0</v>
      </c>
      <c r="H123">
        <f>IF(AND('Absolutní pořadí'!$I123="39 a mladší",'Absolutní pořadí'!$J123="muž"),'Absolutní pořadí'!H123,"")</f>
        <v>0</v>
      </c>
    </row>
    <row r="124" spans="1:8" ht="14.25">
      <c r="A124" s="8">
        <v>119</v>
      </c>
      <c r="B124">
        <f>IF(AND('Absolutní pořadí'!$I124="39 a mladší",'Absolutní pořadí'!$J124="muž"),'Absolutní pořadí'!B124,"")</f>
        <v>0</v>
      </c>
      <c r="C124">
        <f>IF(AND('Absolutní pořadí'!$I124="39 a mladší",'Absolutní pořadí'!$J124="muž"),'Absolutní pořadí'!C124,"")</f>
        <v>0</v>
      </c>
      <c r="D124">
        <f>IF(AND('Absolutní pořadí'!$I124="39 a mladší",'Absolutní pořadí'!$J124="muž"),'Absolutní pořadí'!D124,"")</f>
        <v>0</v>
      </c>
      <c r="E124">
        <f>IF(AND('Absolutní pořadí'!$I124="39 a mladší",'Absolutní pořadí'!$J124="muž"),'Absolutní pořadí'!E124,"")</f>
        <v>0</v>
      </c>
      <c r="F124">
        <f>IF(AND('Absolutní pořadí'!$I124="39 a mladší",'Absolutní pořadí'!$J124="muž"),'Absolutní pořadí'!F124,"")</f>
        <v>0</v>
      </c>
      <c r="G124">
        <f>IF(AND('Absolutní pořadí'!$I124="39 a mladší",'Absolutní pořadí'!$J124="muž"),'Absolutní pořadí'!G124,"")</f>
        <v>0</v>
      </c>
      <c r="H124">
        <f>IF(AND('Absolutní pořadí'!$I124="39 a mladší",'Absolutní pořadí'!$J124="muž"),'Absolutní pořadí'!H124,"")</f>
        <v>0</v>
      </c>
    </row>
    <row r="125" spans="1:8" ht="14.25">
      <c r="A125" s="8">
        <v>120</v>
      </c>
      <c r="B125">
        <f>IF(AND('Absolutní pořadí'!$I125="39 a mladší",'Absolutní pořadí'!$J125="muž"),'Absolutní pořadí'!B125,"")</f>
        <v>0</v>
      </c>
      <c r="C125">
        <f>IF(AND('Absolutní pořadí'!$I125="39 a mladší",'Absolutní pořadí'!$J125="muž"),'Absolutní pořadí'!C125,"")</f>
        <v>0</v>
      </c>
      <c r="D125">
        <f>IF(AND('Absolutní pořadí'!$I125="39 a mladší",'Absolutní pořadí'!$J125="muž"),'Absolutní pořadí'!D125,"")</f>
        <v>0</v>
      </c>
      <c r="E125">
        <f>IF(AND('Absolutní pořadí'!$I125="39 a mladší",'Absolutní pořadí'!$J125="muž"),'Absolutní pořadí'!E125,"")</f>
        <v>0</v>
      </c>
      <c r="F125">
        <f>IF(AND('Absolutní pořadí'!$I125="39 a mladší",'Absolutní pořadí'!$J125="muž"),'Absolutní pořadí'!F125,"")</f>
        <v>0</v>
      </c>
      <c r="G125">
        <f>IF(AND('Absolutní pořadí'!$I125="39 a mladší",'Absolutní pořadí'!$J125="muž"),'Absolutní pořadí'!G125,"")</f>
        <v>0</v>
      </c>
      <c r="H125">
        <f>IF(AND('Absolutní pořadí'!$I125="39 a mladší",'Absolutní pořadí'!$J125="muž"),'Absolutní pořadí'!H125,"")</f>
        <v>0</v>
      </c>
    </row>
    <row r="126" spans="1:8" ht="14.25">
      <c r="A126" s="8">
        <v>121</v>
      </c>
      <c r="B126">
        <f>IF(AND('Absolutní pořadí'!$I126="39 a mladší",'Absolutní pořadí'!$J126="muž"),'Absolutní pořadí'!B126,"")</f>
        <v>0</v>
      </c>
      <c r="C126">
        <f>IF(AND('Absolutní pořadí'!$I126="39 a mladší",'Absolutní pořadí'!$J126="muž"),'Absolutní pořadí'!C126,"")</f>
        <v>0</v>
      </c>
      <c r="D126">
        <f>IF(AND('Absolutní pořadí'!$I126="39 a mladší",'Absolutní pořadí'!$J126="muž"),'Absolutní pořadí'!D126,"")</f>
        <v>0</v>
      </c>
      <c r="E126">
        <f>IF(AND('Absolutní pořadí'!$I126="39 a mladší",'Absolutní pořadí'!$J126="muž"),'Absolutní pořadí'!E126,"")</f>
        <v>0</v>
      </c>
      <c r="F126">
        <f>IF(AND('Absolutní pořadí'!$I126="39 a mladší",'Absolutní pořadí'!$J126="muž"),'Absolutní pořadí'!F126,"")</f>
        <v>0</v>
      </c>
      <c r="G126">
        <f>IF(AND('Absolutní pořadí'!$I126="39 a mladší",'Absolutní pořadí'!$J126="muž"),'Absolutní pořadí'!G126,"")</f>
        <v>0</v>
      </c>
      <c r="H126">
        <f>IF(AND('Absolutní pořadí'!$I126="39 a mladší",'Absolutní pořadí'!$J126="muž"),'Absolutní pořadí'!H126,"")</f>
        <v>0</v>
      </c>
    </row>
    <row r="127" spans="1:8" ht="14.25">
      <c r="A127" s="8">
        <v>122</v>
      </c>
      <c r="B127">
        <f>IF(AND('Absolutní pořadí'!$I127="39 a mladší",'Absolutní pořadí'!$J127="muž"),'Absolutní pořadí'!B127,"")</f>
        <v>0</v>
      </c>
      <c r="C127">
        <f>IF(AND('Absolutní pořadí'!$I127="39 a mladší",'Absolutní pořadí'!$J127="muž"),'Absolutní pořadí'!C127,"")</f>
        <v>0</v>
      </c>
      <c r="D127">
        <f>IF(AND('Absolutní pořadí'!$I127="39 a mladší",'Absolutní pořadí'!$J127="muž"),'Absolutní pořadí'!D127,"")</f>
        <v>0</v>
      </c>
      <c r="E127">
        <f>IF(AND('Absolutní pořadí'!$I127="39 a mladší",'Absolutní pořadí'!$J127="muž"),'Absolutní pořadí'!E127,"")</f>
        <v>0</v>
      </c>
      <c r="F127">
        <f>IF(AND('Absolutní pořadí'!$I127="39 a mladší",'Absolutní pořadí'!$J127="muž"),'Absolutní pořadí'!F127,"")</f>
        <v>0</v>
      </c>
      <c r="G127">
        <f>IF(AND('Absolutní pořadí'!$I127="39 a mladší",'Absolutní pořadí'!$J127="muž"),'Absolutní pořadí'!G127,"")</f>
        <v>0</v>
      </c>
      <c r="H127">
        <f>IF(AND('Absolutní pořadí'!$I127="39 a mladší",'Absolutní pořadí'!$J127="muž"),'Absolutní pořadí'!H127,"")</f>
        <v>0</v>
      </c>
    </row>
    <row r="128" spans="1:8" ht="14.25">
      <c r="A128" s="8">
        <v>123</v>
      </c>
      <c r="B128">
        <f>IF(AND('Absolutní pořadí'!$I128="39 a mladší",'Absolutní pořadí'!$J128="muž"),'Absolutní pořadí'!B128,"")</f>
        <v>0</v>
      </c>
      <c r="C128">
        <f>IF(AND('Absolutní pořadí'!$I128="39 a mladší",'Absolutní pořadí'!$J128="muž"),'Absolutní pořadí'!C128,"")</f>
        <v>0</v>
      </c>
      <c r="D128">
        <f>IF(AND('Absolutní pořadí'!$I128="39 a mladší",'Absolutní pořadí'!$J128="muž"),'Absolutní pořadí'!D128,"")</f>
        <v>0</v>
      </c>
      <c r="E128">
        <f>IF(AND('Absolutní pořadí'!$I128="39 a mladší",'Absolutní pořadí'!$J128="muž"),'Absolutní pořadí'!E128,"")</f>
        <v>0</v>
      </c>
      <c r="F128">
        <f>IF(AND('Absolutní pořadí'!$I128="39 a mladší",'Absolutní pořadí'!$J128="muž"),'Absolutní pořadí'!F128,"")</f>
        <v>0</v>
      </c>
      <c r="G128">
        <f>IF(AND('Absolutní pořadí'!$I128="39 a mladší",'Absolutní pořadí'!$J128="muž"),'Absolutní pořadí'!G128,"")</f>
        <v>0</v>
      </c>
      <c r="H128">
        <f>IF(AND('Absolutní pořadí'!$I128="39 a mladší",'Absolutní pořadí'!$J128="muž"),'Absolutní pořadí'!H128,"")</f>
        <v>0</v>
      </c>
    </row>
    <row r="129" spans="1:8" ht="14.25">
      <c r="A129" s="8">
        <v>124</v>
      </c>
      <c r="B129">
        <f>IF(AND('Absolutní pořadí'!$I129="39 a mladší",'Absolutní pořadí'!$J129="muž"),'Absolutní pořadí'!B129,"")</f>
        <v>0</v>
      </c>
      <c r="C129">
        <f>IF(AND('Absolutní pořadí'!$I129="39 a mladší",'Absolutní pořadí'!$J129="muž"),'Absolutní pořadí'!C129,"")</f>
        <v>0</v>
      </c>
      <c r="D129">
        <f>IF(AND('Absolutní pořadí'!$I129="39 a mladší",'Absolutní pořadí'!$J129="muž"),'Absolutní pořadí'!D129,"")</f>
        <v>0</v>
      </c>
      <c r="E129">
        <f>IF(AND('Absolutní pořadí'!$I129="39 a mladší",'Absolutní pořadí'!$J129="muž"),'Absolutní pořadí'!E129,"")</f>
        <v>0</v>
      </c>
      <c r="F129">
        <f>IF(AND('Absolutní pořadí'!$I129="39 a mladší",'Absolutní pořadí'!$J129="muž"),'Absolutní pořadí'!F129,"")</f>
        <v>0</v>
      </c>
      <c r="G129">
        <f>IF(AND('Absolutní pořadí'!$I129="39 a mladší",'Absolutní pořadí'!$J129="muž"),'Absolutní pořadí'!G129,"")</f>
        <v>0</v>
      </c>
      <c r="H129">
        <f>IF(AND('Absolutní pořadí'!$I129="39 a mladší",'Absolutní pořadí'!$J129="muž"),'Absolutní pořadí'!H129,"")</f>
        <v>0</v>
      </c>
    </row>
    <row r="130" spans="1:8" ht="14.25">
      <c r="A130" s="8">
        <v>125</v>
      </c>
      <c r="B130">
        <f>IF(AND('Absolutní pořadí'!$I130="39 a mladší",'Absolutní pořadí'!$J130="muž"),'Absolutní pořadí'!B130,"")</f>
        <v>0</v>
      </c>
      <c r="C130">
        <f>IF(AND('Absolutní pořadí'!$I130="39 a mladší",'Absolutní pořadí'!$J130="muž"),'Absolutní pořadí'!C130,"")</f>
        <v>0</v>
      </c>
      <c r="D130">
        <f>IF(AND('Absolutní pořadí'!$I130="39 a mladší",'Absolutní pořadí'!$J130="muž"),'Absolutní pořadí'!D130,"")</f>
        <v>0</v>
      </c>
      <c r="E130">
        <f>IF(AND('Absolutní pořadí'!$I130="39 a mladší",'Absolutní pořadí'!$J130="muž"),'Absolutní pořadí'!E130,"")</f>
        <v>0</v>
      </c>
      <c r="F130">
        <f>IF(AND('Absolutní pořadí'!$I130="39 a mladší",'Absolutní pořadí'!$J130="muž"),'Absolutní pořadí'!F130,"")</f>
        <v>0</v>
      </c>
      <c r="G130">
        <f>IF(AND('Absolutní pořadí'!$I130="39 a mladší",'Absolutní pořadí'!$J130="muž"),'Absolutní pořadí'!G130,"")</f>
        <v>0</v>
      </c>
      <c r="H130">
        <f>IF(AND('Absolutní pořadí'!$I130="39 a mladší",'Absolutní pořadí'!$J130="muž"),'Absolutní pořadí'!H130,"")</f>
        <v>0</v>
      </c>
    </row>
    <row r="131" spans="1:8" ht="14.25">
      <c r="A131" s="8">
        <v>126</v>
      </c>
      <c r="B131">
        <f>IF(AND('Absolutní pořadí'!$I131="39 a mladší",'Absolutní pořadí'!$J131="muž"),'Absolutní pořadí'!B131,"")</f>
        <v>0</v>
      </c>
      <c r="C131">
        <f>IF(AND('Absolutní pořadí'!$I131="39 a mladší",'Absolutní pořadí'!$J131="muž"),'Absolutní pořadí'!C131,"")</f>
        <v>0</v>
      </c>
      <c r="D131">
        <f>IF(AND('Absolutní pořadí'!$I131="39 a mladší",'Absolutní pořadí'!$J131="muž"),'Absolutní pořadí'!D131,"")</f>
        <v>0</v>
      </c>
      <c r="E131">
        <f>IF(AND('Absolutní pořadí'!$I131="39 a mladší",'Absolutní pořadí'!$J131="muž"),'Absolutní pořadí'!E131,"")</f>
        <v>0</v>
      </c>
      <c r="F131">
        <f>IF(AND('Absolutní pořadí'!$I131="39 a mladší",'Absolutní pořadí'!$J131="muž"),'Absolutní pořadí'!F131,"")</f>
        <v>0</v>
      </c>
      <c r="G131">
        <f>IF(AND('Absolutní pořadí'!$I131="39 a mladší",'Absolutní pořadí'!$J131="muž"),'Absolutní pořadí'!G131,"")</f>
        <v>0</v>
      </c>
      <c r="H131">
        <f>IF(AND('Absolutní pořadí'!$I131="39 a mladší",'Absolutní pořadí'!$J131="muž"),'Absolutní pořadí'!H131,"")</f>
        <v>0</v>
      </c>
    </row>
    <row r="132" spans="1:8" ht="14.25">
      <c r="A132" s="8">
        <v>127</v>
      </c>
      <c r="B132">
        <f>IF(AND('Absolutní pořadí'!$I132="39 a mladší",'Absolutní pořadí'!$J132="muž"),'Absolutní pořadí'!B132,"")</f>
        <v>0</v>
      </c>
      <c r="C132">
        <f>IF(AND('Absolutní pořadí'!$I132="39 a mladší",'Absolutní pořadí'!$J132="muž"),'Absolutní pořadí'!C132,"")</f>
        <v>0</v>
      </c>
      <c r="D132">
        <f>IF(AND('Absolutní pořadí'!$I132="39 a mladší",'Absolutní pořadí'!$J132="muž"),'Absolutní pořadí'!D132,"")</f>
        <v>0</v>
      </c>
      <c r="E132">
        <f>IF(AND('Absolutní pořadí'!$I132="39 a mladší",'Absolutní pořadí'!$J132="muž"),'Absolutní pořadí'!E132,"")</f>
        <v>0</v>
      </c>
      <c r="F132">
        <f>IF(AND('Absolutní pořadí'!$I132="39 a mladší",'Absolutní pořadí'!$J132="muž"),'Absolutní pořadí'!F132,"")</f>
        <v>0</v>
      </c>
      <c r="G132">
        <f>IF(AND('Absolutní pořadí'!$I132="39 a mladší",'Absolutní pořadí'!$J132="muž"),'Absolutní pořadí'!G132,"")</f>
        <v>0</v>
      </c>
      <c r="H132">
        <f>IF(AND('Absolutní pořadí'!$I132="39 a mladší",'Absolutní pořadí'!$J132="muž"),'Absolutní pořadí'!H132,"")</f>
        <v>0</v>
      </c>
    </row>
    <row r="133" spans="1:8" ht="14.25">
      <c r="A133" s="8">
        <v>128</v>
      </c>
      <c r="B133">
        <f>IF(AND('Absolutní pořadí'!$I133="39 a mladší",'Absolutní pořadí'!$J133="muž"),'Absolutní pořadí'!B133,"")</f>
        <v>0</v>
      </c>
      <c r="C133">
        <f>IF(AND('Absolutní pořadí'!$I133="39 a mladší",'Absolutní pořadí'!$J133="muž"),'Absolutní pořadí'!C133,"")</f>
        <v>0</v>
      </c>
      <c r="D133">
        <f>IF(AND('Absolutní pořadí'!$I133="39 a mladší",'Absolutní pořadí'!$J133="muž"),'Absolutní pořadí'!D133,"")</f>
        <v>0</v>
      </c>
      <c r="E133">
        <f>IF(AND('Absolutní pořadí'!$I133="39 a mladší",'Absolutní pořadí'!$J133="muž"),'Absolutní pořadí'!E133,"")</f>
        <v>0</v>
      </c>
      <c r="F133">
        <f>IF(AND('Absolutní pořadí'!$I133="39 a mladší",'Absolutní pořadí'!$J133="muž"),'Absolutní pořadí'!F133,"")</f>
        <v>0</v>
      </c>
      <c r="G133">
        <f>IF(AND('Absolutní pořadí'!$I133="39 a mladší",'Absolutní pořadí'!$J133="muž"),'Absolutní pořadí'!G133,"")</f>
        <v>0</v>
      </c>
      <c r="H133">
        <f>IF(AND('Absolutní pořadí'!$I133="39 a mladší",'Absolutní pořadí'!$J133="muž"),'Absolutní pořadí'!H133,"")</f>
        <v>0</v>
      </c>
    </row>
    <row r="134" spans="1:8" ht="14.25">
      <c r="A134" s="8">
        <v>129</v>
      </c>
      <c r="B134">
        <f>IF(AND('Absolutní pořadí'!$I134="39 a mladší",'Absolutní pořadí'!$J134="muž"),'Absolutní pořadí'!B134,"")</f>
        <v>0</v>
      </c>
      <c r="C134">
        <f>IF(AND('Absolutní pořadí'!$I134="39 a mladší",'Absolutní pořadí'!$J134="muž"),'Absolutní pořadí'!C134,"")</f>
        <v>0</v>
      </c>
      <c r="D134">
        <f>IF(AND('Absolutní pořadí'!$I134="39 a mladší",'Absolutní pořadí'!$J134="muž"),'Absolutní pořadí'!D134,"")</f>
        <v>0</v>
      </c>
      <c r="E134">
        <f>IF(AND('Absolutní pořadí'!$I134="39 a mladší",'Absolutní pořadí'!$J134="muž"),'Absolutní pořadí'!E134,"")</f>
        <v>0</v>
      </c>
      <c r="F134">
        <f>IF(AND('Absolutní pořadí'!$I134="39 a mladší",'Absolutní pořadí'!$J134="muž"),'Absolutní pořadí'!F134,"")</f>
        <v>0</v>
      </c>
      <c r="G134">
        <f>IF(AND('Absolutní pořadí'!$I134="39 a mladší",'Absolutní pořadí'!$J134="muž"),'Absolutní pořadí'!G134,"")</f>
        <v>0</v>
      </c>
      <c r="H134">
        <f>IF(AND('Absolutní pořadí'!$I134="39 a mladší",'Absolutní pořadí'!$J134="muž"),'Absolutní pořadí'!H134,"")</f>
        <v>0</v>
      </c>
    </row>
    <row r="135" spans="1:8" ht="14.25">
      <c r="A135" s="8">
        <v>130</v>
      </c>
      <c r="B135">
        <f>IF(AND('Absolutní pořadí'!$I135="39 a mladší",'Absolutní pořadí'!$J135="muž"),'Absolutní pořadí'!B135,"")</f>
        <v>0</v>
      </c>
      <c r="C135">
        <f>IF(AND('Absolutní pořadí'!$I135="39 a mladší",'Absolutní pořadí'!$J135="muž"),'Absolutní pořadí'!C135,"")</f>
        <v>0</v>
      </c>
      <c r="D135">
        <f>IF(AND('Absolutní pořadí'!$I135="39 a mladší",'Absolutní pořadí'!$J135="muž"),'Absolutní pořadí'!D135,"")</f>
        <v>0</v>
      </c>
      <c r="E135">
        <f>IF(AND('Absolutní pořadí'!$I135="39 a mladší",'Absolutní pořadí'!$J135="muž"),'Absolutní pořadí'!E135,"")</f>
        <v>0</v>
      </c>
      <c r="F135">
        <f>IF(AND('Absolutní pořadí'!$I135="39 a mladší",'Absolutní pořadí'!$J135="muž"),'Absolutní pořadí'!F135,"")</f>
        <v>0</v>
      </c>
      <c r="G135">
        <f>IF(AND('Absolutní pořadí'!$I135="39 a mladší",'Absolutní pořadí'!$J135="muž"),'Absolutní pořadí'!G135,"")</f>
        <v>0</v>
      </c>
      <c r="H135">
        <f>IF(AND('Absolutní pořadí'!$I135="39 a mladší",'Absolutní pořadí'!$J135="muž"),'Absolutní pořadí'!H135,"")</f>
        <v>0</v>
      </c>
    </row>
    <row r="136" spans="1:8" ht="14.25">
      <c r="A136" s="8">
        <v>131</v>
      </c>
      <c r="B136">
        <f>IF(AND('Absolutní pořadí'!$I136="39 a mladší",'Absolutní pořadí'!$J136="muž"),'Absolutní pořadí'!B136,"")</f>
        <v>0</v>
      </c>
      <c r="C136">
        <f>IF(AND('Absolutní pořadí'!$I136="39 a mladší",'Absolutní pořadí'!$J136="muž"),'Absolutní pořadí'!C136,"")</f>
        <v>0</v>
      </c>
      <c r="D136">
        <f>IF(AND('Absolutní pořadí'!$I136="39 a mladší",'Absolutní pořadí'!$J136="muž"),'Absolutní pořadí'!D136,"")</f>
        <v>0</v>
      </c>
      <c r="E136">
        <f>IF(AND('Absolutní pořadí'!$I136="39 a mladší",'Absolutní pořadí'!$J136="muž"),'Absolutní pořadí'!E136,"")</f>
        <v>0</v>
      </c>
      <c r="F136">
        <f>IF(AND('Absolutní pořadí'!$I136="39 a mladší",'Absolutní pořadí'!$J136="muž"),'Absolutní pořadí'!F136,"")</f>
        <v>0</v>
      </c>
      <c r="G136">
        <f>IF(AND('Absolutní pořadí'!$I136="39 a mladší",'Absolutní pořadí'!$J136="muž"),'Absolutní pořadí'!G136,"")</f>
        <v>0</v>
      </c>
      <c r="H136">
        <f>IF(AND('Absolutní pořadí'!$I136="39 a mladší",'Absolutní pořadí'!$J136="muž"),'Absolutní pořadí'!H136,"")</f>
        <v>0</v>
      </c>
    </row>
    <row r="137" spans="1:8" ht="14.25">
      <c r="A137" s="8">
        <v>132</v>
      </c>
      <c r="B137">
        <f>IF(AND('Absolutní pořadí'!$I137="39 a mladší",'Absolutní pořadí'!$J137="muž"),'Absolutní pořadí'!B137,"")</f>
        <v>0</v>
      </c>
      <c r="C137">
        <f>IF(AND('Absolutní pořadí'!$I137="39 a mladší",'Absolutní pořadí'!$J137="muž"),'Absolutní pořadí'!C137,"")</f>
        <v>0</v>
      </c>
      <c r="D137">
        <f>IF(AND('Absolutní pořadí'!$I137="39 a mladší",'Absolutní pořadí'!$J137="muž"),'Absolutní pořadí'!D137,"")</f>
        <v>0</v>
      </c>
      <c r="E137">
        <f>IF(AND('Absolutní pořadí'!$I137="39 a mladší",'Absolutní pořadí'!$J137="muž"),'Absolutní pořadí'!E137,"")</f>
        <v>0</v>
      </c>
      <c r="F137">
        <f>IF(AND('Absolutní pořadí'!$I137="39 a mladší",'Absolutní pořadí'!$J137="muž"),'Absolutní pořadí'!F137,"")</f>
        <v>0</v>
      </c>
      <c r="G137">
        <f>IF(AND('Absolutní pořadí'!$I137="39 a mladší",'Absolutní pořadí'!$J137="muž"),'Absolutní pořadí'!G137,"")</f>
        <v>0</v>
      </c>
      <c r="H137">
        <f>IF(AND('Absolutní pořadí'!$I137="39 a mladší",'Absolutní pořadí'!$J137="muž"),'Absolutní pořadí'!H137,"")</f>
        <v>0</v>
      </c>
    </row>
    <row r="138" spans="1:8" ht="14.25">
      <c r="A138" s="8">
        <v>133</v>
      </c>
      <c r="B138">
        <f>IF(AND('Absolutní pořadí'!$I138="39 a mladší",'Absolutní pořadí'!$J138="muž"),'Absolutní pořadí'!B138,"")</f>
        <v>0</v>
      </c>
      <c r="C138">
        <f>IF(AND('Absolutní pořadí'!$I138="39 a mladší",'Absolutní pořadí'!$J138="muž"),'Absolutní pořadí'!C138,"")</f>
        <v>0</v>
      </c>
      <c r="D138">
        <f>IF(AND('Absolutní pořadí'!$I138="39 a mladší",'Absolutní pořadí'!$J138="muž"),'Absolutní pořadí'!D138,"")</f>
        <v>0</v>
      </c>
      <c r="E138">
        <f>IF(AND('Absolutní pořadí'!$I138="39 a mladší",'Absolutní pořadí'!$J138="muž"),'Absolutní pořadí'!E138,"")</f>
        <v>0</v>
      </c>
      <c r="F138">
        <f>IF(AND('Absolutní pořadí'!$I138="39 a mladší",'Absolutní pořadí'!$J138="muž"),'Absolutní pořadí'!F138,"")</f>
        <v>0</v>
      </c>
      <c r="G138">
        <f>IF(AND('Absolutní pořadí'!$I138="39 a mladší",'Absolutní pořadí'!$J138="muž"),'Absolutní pořadí'!G138,"")</f>
        <v>0</v>
      </c>
      <c r="H138">
        <f>IF(AND('Absolutní pořadí'!$I138="39 a mladší",'Absolutní pořadí'!$J138="muž"),'Absolutní pořadí'!H138,"")</f>
        <v>0</v>
      </c>
    </row>
    <row r="139" spans="1:8" ht="14.25">
      <c r="A139" s="8">
        <v>134</v>
      </c>
      <c r="B139">
        <f>IF(AND('Absolutní pořadí'!$I139="39 a mladší",'Absolutní pořadí'!$J139="muž"),'Absolutní pořadí'!B139,"")</f>
        <v>0</v>
      </c>
      <c r="C139">
        <f>IF(AND('Absolutní pořadí'!$I139="39 a mladší",'Absolutní pořadí'!$J139="muž"),'Absolutní pořadí'!C139,"")</f>
        <v>0</v>
      </c>
      <c r="D139">
        <f>IF(AND('Absolutní pořadí'!$I139="39 a mladší",'Absolutní pořadí'!$J139="muž"),'Absolutní pořadí'!D139,"")</f>
        <v>0</v>
      </c>
      <c r="E139">
        <f>IF(AND('Absolutní pořadí'!$I139="39 a mladší",'Absolutní pořadí'!$J139="muž"),'Absolutní pořadí'!E139,"")</f>
        <v>0</v>
      </c>
      <c r="F139">
        <f>IF(AND('Absolutní pořadí'!$I139="39 a mladší",'Absolutní pořadí'!$J139="muž"),'Absolutní pořadí'!F139,"")</f>
        <v>0</v>
      </c>
      <c r="G139">
        <f>IF(AND('Absolutní pořadí'!$I139="39 a mladší",'Absolutní pořadí'!$J139="muž"),'Absolutní pořadí'!G139,"")</f>
        <v>0</v>
      </c>
      <c r="H139">
        <f>IF(AND('Absolutní pořadí'!$I139="39 a mladší",'Absolutní pořadí'!$J139="muž"),'Absolutní pořadí'!H139,"")</f>
        <v>0</v>
      </c>
    </row>
    <row r="140" spans="1:8" ht="14.25">
      <c r="A140" s="8">
        <v>135</v>
      </c>
      <c r="B140">
        <f>IF(AND('Absolutní pořadí'!$I140="39 a mladší",'Absolutní pořadí'!$J140="muž"),'Absolutní pořadí'!B140,"")</f>
        <v>0</v>
      </c>
      <c r="C140">
        <f>IF(AND('Absolutní pořadí'!$I140="39 a mladší",'Absolutní pořadí'!$J140="muž"),'Absolutní pořadí'!C140,"")</f>
        <v>0</v>
      </c>
      <c r="D140">
        <f>IF(AND('Absolutní pořadí'!$I140="39 a mladší",'Absolutní pořadí'!$J140="muž"),'Absolutní pořadí'!D140,"")</f>
        <v>0</v>
      </c>
      <c r="E140">
        <f>IF(AND('Absolutní pořadí'!$I140="39 a mladší",'Absolutní pořadí'!$J140="muž"),'Absolutní pořadí'!E140,"")</f>
        <v>0</v>
      </c>
      <c r="F140">
        <f>IF(AND('Absolutní pořadí'!$I140="39 a mladší",'Absolutní pořadí'!$J140="muž"),'Absolutní pořadí'!F140,"")</f>
        <v>0</v>
      </c>
      <c r="G140">
        <f>IF(AND('Absolutní pořadí'!$I140="39 a mladší",'Absolutní pořadí'!$J140="muž"),'Absolutní pořadí'!G140,"")</f>
        <v>0</v>
      </c>
      <c r="H140">
        <f>IF(AND('Absolutní pořadí'!$I140="39 a mladší",'Absolutní pořadí'!$J140="muž"),'Absolutní pořadí'!H140,"")</f>
        <v>0</v>
      </c>
    </row>
    <row r="141" spans="1:8" ht="14.25">
      <c r="A141" s="8">
        <v>136</v>
      </c>
      <c r="B141">
        <f>IF(AND('Absolutní pořadí'!$I141="39 a mladší",'Absolutní pořadí'!$J141="muž"),'Absolutní pořadí'!B141,"")</f>
        <v>0</v>
      </c>
      <c r="C141">
        <f>IF(AND('Absolutní pořadí'!$I141="39 a mladší",'Absolutní pořadí'!$J141="muž"),'Absolutní pořadí'!C141,"")</f>
        <v>0</v>
      </c>
      <c r="D141">
        <f>IF(AND('Absolutní pořadí'!$I141="39 a mladší",'Absolutní pořadí'!$J141="muž"),'Absolutní pořadí'!D141,"")</f>
        <v>0</v>
      </c>
      <c r="E141">
        <f>IF(AND('Absolutní pořadí'!$I141="39 a mladší",'Absolutní pořadí'!$J141="muž"),'Absolutní pořadí'!E141,"")</f>
        <v>0</v>
      </c>
      <c r="F141">
        <f>IF(AND('Absolutní pořadí'!$I141="39 a mladší",'Absolutní pořadí'!$J141="muž"),'Absolutní pořadí'!F141,"")</f>
        <v>0</v>
      </c>
      <c r="G141">
        <f>IF(AND('Absolutní pořadí'!$I141="39 a mladší",'Absolutní pořadí'!$J141="muž"),'Absolutní pořadí'!G141,"")</f>
        <v>0</v>
      </c>
      <c r="H141">
        <f>IF(AND('Absolutní pořadí'!$I141="39 a mladší",'Absolutní pořadí'!$J141="muž"),'Absolutní pořadí'!H141,"")</f>
        <v>0</v>
      </c>
    </row>
    <row r="142" spans="1:8" ht="14.25">
      <c r="A142" s="8">
        <v>137</v>
      </c>
      <c r="B142">
        <f>IF(AND('Absolutní pořadí'!$I142="39 a mladší",'Absolutní pořadí'!$J142="muž"),'Absolutní pořadí'!B142,"")</f>
        <v>0</v>
      </c>
      <c r="C142">
        <f>IF(AND('Absolutní pořadí'!$I142="39 a mladší",'Absolutní pořadí'!$J142="muž"),'Absolutní pořadí'!C142,"")</f>
        <v>0</v>
      </c>
      <c r="D142">
        <f>IF(AND('Absolutní pořadí'!$I142="39 a mladší",'Absolutní pořadí'!$J142="muž"),'Absolutní pořadí'!D142,"")</f>
        <v>0</v>
      </c>
      <c r="E142">
        <f>IF(AND('Absolutní pořadí'!$I142="39 a mladší",'Absolutní pořadí'!$J142="muž"),'Absolutní pořadí'!E142,"")</f>
        <v>0</v>
      </c>
      <c r="F142">
        <f>IF(AND('Absolutní pořadí'!$I142="39 a mladší",'Absolutní pořadí'!$J142="muž"),'Absolutní pořadí'!F142,"")</f>
        <v>0</v>
      </c>
      <c r="G142">
        <f>IF(AND('Absolutní pořadí'!$I142="39 a mladší",'Absolutní pořadí'!$J142="muž"),'Absolutní pořadí'!G142,"")</f>
        <v>0</v>
      </c>
      <c r="H142">
        <f>IF(AND('Absolutní pořadí'!$I142="39 a mladší",'Absolutní pořadí'!$J142="muž"),'Absolutní pořadí'!H142,"")</f>
        <v>0</v>
      </c>
    </row>
    <row r="143" spans="1:8" ht="14.25">
      <c r="A143" s="8">
        <v>138</v>
      </c>
      <c r="B143">
        <f>IF(AND('Absolutní pořadí'!$I143="39 a mladší",'Absolutní pořadí'!$J143="muž"),'Absolutní pořadí'!B143,"")</f>
        <v>0</v>
      </c>
      <c r="C143">
        <f>IF(AND('Absolutní pořadí'!$I143="39 a mladší",'Absolutní pořadí'!$J143="muž"),'Absolutní pořadí'!C143,"")</f>
        <v>0</v>
      </c>
      <c r="D143">
        <f>IF(AND('Absolutní pořadí'!$I143="39 a mladší",'Absolutní pořadí'!$J143="muž"),'Absolutní pořadí'!D143,"")</f>
        <v>0</v>
      </c>
      <c r="E143">
        <f>IF(AND('Absolutní pořadí'!$I143="39 a mladší",'Absolutní pořadí'!$J143="muž"),'Absolutní pořadí'!E143,"")</f>
        <v>0</v>
      </c>
      <c r="F143">
        <f>IF(AND('Absolutní pořadí'!$I143="39 a mladší",'Absolutní pořadí'!$J143="muž"),'Absolutní pořadí'!F143,"")</f>
        <v>0</v>
      </c>
      <c r="G143">
        <f>IF(AND('Absolutní pořadí'!$I143="39 a mladší",'Absolutní pořadí'!$J143="muž"),'Absolutní pořadí'!G143,"")</f>
        <v>0</v>
      </c>
      <c r="H143">
        <f>IF(AND('Absolutní pořadí'!$I143="39 a mladší",'Absolutní pořadí'!$J143="muž"),'Absolutní pořadí'!H143,"")</f>
        <v>0</v>
      </c>
    </row>
    <row r="144" spans="1:8" ht="14.25">
      <c r="A144" s="8">
        <v>139</v>
      </c>
      <c r="B144">
        <f>IF(AND('Absolutní pořadí'!$I144="39 a mladší",'Absolutní pořadí'!$J144="muž"),'Absolutní pořadí'!B144,"")</f>
        <v>0</v>
      </c>
      <c r="C144">
        <f>IF(AND('Absolutní pořadí'!$I144="39 a mladší",'Absolutní pořadí'!$J144="muž"),'Absolutní pořadí'!C144,"")</f>
        <v>0</v>
      </c>
      <c r="D144">
        <f>IF(AND('Absolutní pořadí'!$I144="39 a mladší",'Absolutní pořadí'!$J144="muž"),'Absolutní pořadí'!D144,"")</f>
        <v>0</v>
      </c>
      <c r="E144">
        <f>IF(AND('Absolutní pořadí'!$I144="39 a mladší",'Absolutní pořadí'!$J144="muž"),'Absolutní pořadí'!E144,"")</f>
        <v>0</v>
      </c>
      <c r="F144">
        <f>IF(AND('Absolutní pořadí'!$I144="39 a mladší",'Absolutní pořadí'!$J144="muž"),'Absolutní pořadí'!F144,"")</f>
        <v>0</v>
      </c>
      <c r="G144">
        <f>IF(AND('Absolutní pořadí'!$I144="39 a mladší",'Absolutní pořadí'!$J144="muž"),'Absolutní pořadí'!G144,"")</f>
        <v>0</v>
      </c>
      <c r="H144">
        <f>IF(AND('Absolutní pořadí'!$I144="39 a mladší",'Absolutní pořadí'!$J144="muž"),'Absolutní pořadí'!H144,"")</f>
        <v>0</v>
      </c>
    </row>
    <row r="145" spans="1:8" ht="14.25">
      <c r="A145" s="8">
        <v>140</v>
      </c>
      <c r="B145">
        <f>IF(AND('Absolutní pořadí'!$I145="39 a mladší",'Absolutní pořadí'!$J145="muž"),'Absolutní pořadí'!B145,"")</f>
        <v>0</v>
      </c>
      <c r="C145">
        <f>IF(AND('Absolutní pořadí'!$I145="39 a mladší",'Absolutní pořadí'!$J145="muž"),'Absolutní pořadí'!C145,"")</f>
        <v>0</v>
      </c>
      <c r="D145">
        <f>IF(AND('Absolutní pořadí'!$I145="39 a mladší",'Absolutní pořadí'!$J145="muž"),'Absolutní pořadí'!D145,"")</f>
        <v>0</v>
      </c>
      <c r="E145">
        <f>IF(AND('Absolutní pořadí'!$I145="39 a mladší",'Absolutní pořadí'!$J145="muž"),'Absolutní pořadí'!E145,"")</f>
        <v>0</v>
      </c>
      <c r="F145">
        <f>IF(AND('Absolutní pořadí'!$I145="39 a mladší",'Absolutní pořadí'!$J145="muž"),'Absolutní pořadí'!F145,"")</f>
        <v>0</v>
      </c>
      <c r="G145">
        <f>IF(AND('Absolutní pořadí'!$I145="39 a mladší",'Absolutní pořadí'!$J145="muž"),'Absolutní pořadí'!G145,"")</f>
        <v>0</v>
      </c>
      <c r="H145">
        <f>IF(AND('Absolutní pořadí'!$I145="39 a mladší",'Absolutní pořadí'!$J145="muž"),'Absolutní pořadí'!H145,"")</f>
        <v>0</v>
      </c>
    </row>
    <row r="146" spans="1:8" ht="14.25">
      <c r="A146" s="8">
        <v>141</v>
      </c>
      <c r="B146">
        <f>IF(AND('Absolutní pořadí'!$I146="39 a mladší",'Absolutní pořadí'!$J146="muž"),'Absolutní pořadí'!B146,"")</f>
        <v>0</v>
      </c>
      <c r="C146">
        <f>IF(AND('Absolutní pořadí'!$I146="39 a mladší",'Absolutní pořadí'!$J146="muž"),'Absolutní pořadí'!C146,"")</f>
        <v>0</v>
      </c>
      <c r="D146">
        <f>IF(AND('Absolutní pořadí'!$I146="39 a mladší",'Absolutní pořadí'!$J146="muž"),'Absolutní pořadí'!D146,"")</f>
        <v>0</v>
      </c>
      <c r="E146">
        <f>IF(AND('Absolutní pořadí'!$I146="39 a mladší",'Absolutní pořadí'!$J146="muž"),'Absolutní pořadí'!E146,"")</f>
        <v>0</v>
      </c>
      <c r="F146">
        <f>IF(AND('Absolutní pořadí'!$I146="39 a mladší",'Absolutní pořadí'!$J146="muž"),'Absolutní pořadí'!F146,"")</f>
        <v>0</v>
      </c>
      <c r="G146">
        <f>IF(AND('Absolutní pořadí'!$I146="39 a mladší",'Absolutní pořadí'!$J146="muž"),'Absolutní pořadí'!G146,"")</f>
        <v>0</v>
      </c>
      <c r="H146">
        <f>IF(AND('Absolutní pořadí'!$I146="39 a mladší",'Absolutní pořadí'!$J146="muž"),'Absolutní pořadí'!H146,"")</f>
        <v>0</v>
      </c>
    </row>
    <row r="147" spans="1:8" ht="14.25">
      <c r="A147" s="8">
        <v>142</v>
      </c>
      <c r="B147">
        <f>IF(AND('Absolutní pořadí'!$I147="39 a mladší",'Absolutní pořadí'!$J147="muž"),'Absolutní pořadí'!B147,"")</f>
        <v>0</v>
      </c>
      <c r="C147">
        <f>IF(AND('Absolutní pořadí'!$I147="39 a mladší",'Absolutní pořadí'!$J147="muž"),'Absolutní pořadí'!C147,"")</f>
        <v>0</v>
      </c>
      <c r="D147">
        <f>IF(AND('Absolutní pořadí'!$I147="39 a mladší",'Absolutní pořadí'!$J147="muž"),'Absolutní pořadí'!D147,"")</f>
        <v>0</v>
      </c>
      <c r="E147">
        <f>IF(AND('Absolutní pořadí'!$I147="39 a mladší",'Absolutní pořadí'!$J147="muž"),'Absolutní pořadí'!E147,"")</f>
        <v>0</v>
      </c>
      <c r="F147">
        <f>IF(AND('Absolutní pořadí'!$I147="39 a mladší",'Absolutní pořadí'!$J147="muž"),'Absolutní pořadí'!F147,"")</f>
        <v>0</v>
      </c>
      <c r="G147">
        <f>IF(AND('Absolutní pořadí'!$I147="39 a mladší",'Absolutní pořadí'!$J147="muž"),'Absolutní pořadí'!G147,"")</f>
        <v>0</v>
      </c>
      <c r="H147">
        <f>IF(AND('Absolutní pořadí'!$I147="39 a mladší",'Absolutní pořadí'!$J147="muž"),'Absolutní pořadí'!H147,"")</f>
        <v>0</v>
      </c>
    </row>
    <row r="148" spans="1:8" ht="14.25">
      <c r="A148" s="8">
        <v>143</v>
      </c>
      <c r="B148">
        <f>IF(AND('Absolutní pořadí'!$I148="39 a mladší",'Absolutní pořadí'!$J148="muž"),'Absolutní pořadí'!B148,"")</f>
        <v>0</v>
      </c>
      <c r="C148">
        <f>IF(AND('Absolutní pořadí'!$I148="39 a mladší",'Absolutní pořadí'!$J148="muž"),'Absolutní pořadí'!C148,"")</f>
        <v>0</v>
      </c>
      <c r="D148">
        <f>IF(AND('Absolutní pořadí'!$I148="39 a mladší",'Absolutní pořadí'!$J148="muž"),'Absolutní pořadí'!D148,"")</f>
        <v>0</v>
      </c>
      <c r="E148">
        <f>IF(AND('Absolutní pořadí'!$I148="39 a mladší",'Absolutní pořadí'!$J148="muž"),'Absolutní pořadí'!E148,"")</f>
        <v>0</v>
      </c>
      <c r="F148">
        <f>IF(AND('Absolutní pořadí'!$I148="39 a mladší",'Absolutní pořadí'!$J148="muž"),'Absolutní pořadí'!F148,"")</f>
        <v>0</v>
      </c>
      <c r="G148">
        <f>IF(AND('Absolutní pořadí'!$I148="39 a mladší",'Absolutní pořadí'!$J148="muž"),'Absolutní pořadí'!G148,"")</f>
        <v>0</v>
      </c>
      <c r="H148">
        <f>IF(AND('Absolutní pořadí'!$I148="39 a mladší",'Absolutní pořadí'!$J148="muž"),'Absolutní pořadí'!H148,"")</f>
        <v>0</v>
      </c>
    </row>
    <row r="149" spans="1:8" ht="14.25">
      <c r="A149" s="8">
        <v>144</v>
      </c>
      <c r="B149">
        <f>IF(AND('Absolutní pořadí'!$I149="39 a mladší",'Absolutní pořadí'!$J149="muž"),'Absolutní pořadí'!B149,"")</f>
        <v>0</v>
      </c>
      <c r="C149">
        <f>IF(AND('Absolutní pořadí'!$I149="39 a mladší",'Absolutní pořadí'!$J149="muž"),'Absolutní pořadí'!C149,"")</f>
        <v>0</v>
      </c>
      <c r="D149">
        <f>IF(AND('Absolutní pořadí'!$I149="39 a mladší",'Absolutní pořadí'!$J149="muž"),'Absolutní pořadí'!D149,"")</f>
        <v>0</v>
      </c>
      <c r="E149">
        <f>IF(AND('Absolutní pořadí'!$I149="39 a mladší",'Absolutní pořadí'!$J149="muž"),'Absolutní pořadí'!E149,"")</f>
        <v>0</v>
      </c>
      <c r="F149">
        <f>IF(AND('Absolutní pořadí'!$I149="39 a mladší",'Absolutní pořadí'!$J149="muž"),'Absolutní pořadí'!F149,"")</f>
        <v>0</v>
      </c>
      <c r="G149">
        <f>IF(AND('Absolutní pořadí'!$I149="39 a mladší",'Absolutní pořadí'!$J149="muž"),'Absolutní pořadí'!G149,"")</f>
        <v>0</v>
      </c>
      <c r="H149">
        <f>IF(AND('Absolutní pořadí'!$I149="39 a mladší",'Absolutní pořadí'!$J149="muž"),'Absolutní pořadí'!H149,"")</f>
        <v>0</v>
      </c>
    </row>
    <row r="150" spans="1:8" ht="14.25">
      <c r="A150" s="8">
        <v>145</v>
      </c>
      <c r="B150">
        <f>IF(AND('Absolutní pořadí'!$I150="39 a mladší",'Absolutní pořadí'!$J150="muž"),'Absolutní pořadí'!B150,"")</f>
        <v>0</v>
      </c>
      <c r="C150">
        <f>IF(AND('Absolutní pořadí'!$I150="39 a mladší",'Absolutní pořadí'!$J150="muž"),'Absolutní pořadí'!C150,"")</f>
        <v>0</v>
      </c>
      <c r="D150">
        <f>IF(AND('Absolutní pořadí'!$I150="39 a mladší",'Absolutní pořadí'!$J150="muž"),'Absolutní pořadí'!D150,"")</f>
        <v>0</v>
      </c>
      <c r="E150">
        <f>IF(AND('Absolutní pořadí'!$I150="39 a mladší",'Absolutní pořadí'!$J150="muž"),'Absolutní pořadí'!E150,"")</f>
        <v>0</v>
      </c>
      <c r="F150">
        <f>IF(AND('Absolutní pořadí'!$I150="39 a mladší",'Absolutní pořadí'!$J150="muž"),'Absolutní pořadí'!F150,"")</f>
        <v>0</v>
      </c>
      <c r="G150">
        <f>IF(AND('Absolutní pořadí'!$I150="39 a mladší",'Absolutní pořadí'!$J150="muž"),'Absolutní pořadí'!G150,"")</f>
        <v>0</v>
      </c>
      <c r="H150">
        <f>IF(AND('Absolutní pořadí'!$I150="39 a mladší",'Absolutní pořadí'!$J150="muž"),'Absolutní pořadí'!H150,"")</f>
        <v>0</v>
      </c>
    </row>
    <row r="151" spans="1:8" ht="14.25">
      <c r="A151" s="8">
        <v>146</v>
      </c>
      <c r="B151">
        <f>IF(AND('Absolutní pořadí'!$I151="39 a mladší",'Absolutní pořadí'!$J151="muž"),'Absolutní pořadí'!B151,"")</f>
        <v>0</v>
      </c>
      <c r="C151">
        <f>IF(AND('Absolutní pořadí'!$I151="39 a mladší",'Absolutní pořadí'!$J151="muž"),'Absolutní pořadí'!C151,"")</f>
        <v>0</v>
      </c>
      <c r="D151">
        <f>IF(AND('Absolutní pořadí'!$I151="39 a mladší",'Absolutní pořadí'!$J151="muž"),'Absolutní pořadí'!D151,"")</f>
        <v>0</v>
      </c>
      <c r="E151">
        <f>IF(AND('Absolutní pořadí'!$I151="39 a mladší",'Absolutní pořadí'!$J151="muž"),'Absolutní pořadí'!E151,"")</f>
        <v>0</v>
      </c>
      <c r="F151">
        <f>IF(AND('Absolutní pořadí'!$I151="39 a mladší",'Absolutní pořadí'!$J151="muž"),'Absolutní pořadí'!F151,"")</f>
        <v>0</v>
      </c>
      <c r="G151">
        <f>IF(AND('Absolutní pořadí'!$I151="39 a mladší",'Absolutní pořadí'!$J151="muž"),'Absolutní pořadí'!G151,"")</f>
        <v>0</v>
      </c>
      <c r="H151">
        <f>IF(AND('Absolutní pořadí'!$I151="39 a mladší",'Absolutní pořadí'!$J151="muž"),'Absolutní pořadí'!H151,"")</f>
        <v>0</v>
      </c>
    </row>
    <row r="152" spans="1:8" ht="14.25">
      <c r="A152" s="8">
        <v>147</v>
      </c>
      <c r="B152">
        <f>IF(AND('Absolutní pořadí'!$I152="39 a mladší",'Absolutní pořadí'!$J152="muž"),'Absolutní pořadí'!B152,"")</f>
        <v>0</v>
      </c>
      <c r="C152">
        <f>IF(AND('Absolutní pořadí'!$I152="39 a mladší",'Absolutní pořadí'!$J152="muž"),'Absolutní pořadí'!C152,"")</f>
        <v>0</v>
      </c>
      <c r="D152">
        <f>IF(AND('Absolutní pořadí'!$I152="39 a mladší",'Absolutní pořadí'!$J152="muž"),'Absolutní pořadí'!D152,"")</f>
        <v>0</v>
      </c>
      <c r="E152">
        <f>IF(AND('Absolutní pořadí'!$I152="39 a mladší",'Absolutní pořadí'!$J152="muž"),'Absolutní pořadí'!E152,"")</f>
        <v>0</v>
      </c>
      <c r="F152">
        <f>IF(AND('Absolutní pořadí'!$I152="39 a mladší",'Absolutní pořadí'!$J152="muž"),'Absolutní pořadí'!F152,"")</f>
        <v>0</v>
      </c>
      <c r="G152">
        <f>IF(AND('Absolutní pořadí'!$I152="39 a mladší",'Absolutní pořadí'!$J152="muž"),'Absolutní pořadí'!G152,"")</f>
        <v>0</v>
      </c>
      <c r="H152">
        <f>IF(AND('Absolutní pořadí'!$I152="39 a mladší",'Absolutní pořadí'!$J152="muž"),'Absolutní pořadí'!H152,"")</f>
        <v>0</v>
      </c>
    </row>
    <row r="153" spans="1:8" ht="14.25">
      <c r="A153" s="8">
        <v>148</v>
      </c>
      <c r="B153">
        <f>IF(AND('Absolutní pořadí'!$I153="39 a mladší",'Absolutní pořadí'!$J153="muž"),'Absolutní pořadí'!B153,"")</f>
        <v>0</v>
      </c>
      <c r="C153">
        <f>IF(AND('Absolutní pořadí'!$I153="39 a mladší",'Absolutní pořadí'!$J153="muž"),'Absolutní pořadí'!C153,"")</f>
        <v>0</v>
      </c>
      <c r="D153">
        <f>IF(AND('Absolutní pořadí'!$I153="39 a mladší",'Absolutní pořadí'!$J153="muž"),'Absolutní pořadí'!D153,"")</f>
        <v>0</v>
      </c>
      <c r="E153">
        <f>IF(AND('Absolutní pořadí'!$I153="39 a mladší",'Absolutní pořadí'!$J153="muž"),'Absolutní pořadí'!E153,"")</f>
        <v>0</v>
      </c>
      <c r="F153">
        <f>IF(AND('Absolutní pořadí'!$I153="39 a mladší",'Absolutní pořadí'!$J153="muž"),'Absolutní pořadí'!F153,"")</f>
        <v>0</v>
      </c>
      <c r="G153">
        <f>IF(AND('Absolutní pořadí'!$I153="39 a mladší",'Absolutní pořadí'!$J153="muž"),'Absolutní pořadí'!G153,"")</f>
        <v>0</v>
      </c>
      <c r="H153">
        <f>IF(AND('Absolutní pořadí'!$I153="39 a mladší",'Absolutní pořadí'!$J153="muž"),'Absolutní pořadí'!H153,"")</f>
        <v>0</v>
      </c>
    </row>
    <row r="154" spans="1:8" ht="14.25">
      <c r="A154" s="8">
        <v>149</v>
      </c>
      <c r="B154">
        <f>IF(AND('Absolutní pořadí'!$I154="39 a mladší",'Absolutní pořadí'!$J154="muž"),'Absolutní pořadí'!B154,"")</f>
        <v>0</v>
      </c>
      <c r="C154">
        <f>IF(AND('Absolutní pořadí'!$I154="39 a mladší",'Absolutní pořadí'!$J154="muž"),'Absolutní pořadí'!C154,"")</f>
        <v>0</v>
      </c>
      <c r="D154">
        <f>IF(AND('Absolutní pořadí'!$I154="39 a mladší",'Absolutní pořadí'!$J154="muž"),'Absolutní pořadí'!D154,"")</f>
        <v>0</v>
      </c>
      <c r="E154">
        <f>IF(AND('Absolutní pořadí'!$I154="39 a mladší",'Absolutní pořadí'!$J154="muž"),'Absolutní pořadí'!E154,"")</f>
        <v>0</v>
      </c>
      <c r="F154">
        <f>IF(AND('Absolutní pořadí'!$I154="39 a mladší",'Absolutní pořadí'!$J154="muž"),'Absolutní pořadí'!F154,"")</f>
        <v>0</v>
      </c>
      <c r="G154">
        <f>IF(AND('Absolutní pořadí'!$I154="39 a mladší",'Absolutní pořadí'!$J154="muž"),'Absolutní pořadí'!G154,"")</f>
        <v>0</v>
      </c>
      <c r="H154">
        <f>IF(AND('Absolutní pořadí'!$I154="39 a mladší",'Absolutní pořadí'!$J154="muž"),'Absolutní pořadí'!H154,"")</f>
        <v>0</v>
      </c>
    </row>
    <row r="155" spans="1:8" ht="14.25">
      <c r="A155" s="8">
        <v>150</v>
      </c>
      <c r="B155">
        <f>IF(AND('Absolutní pořadí'!$I155="39 a mladší",'Absolutní pořadí'!$J155="muž"),'Absolutní pořadí'!B155,"")</f>
        <v>0</v>
      </c>
      <c r="C155">
        <f>IF(AND('Absolutní pořadí'!$I155="39 a mladší",'Absolutní pořadí'!$J155="muž"),'Absolutní pořadí'!C155,"")</f>
        <v>0</v>
      </c>
      <c r="D155">
        <f>IF(AND('Absolutní pořadí'!$I155="39 a mladší",'Absolutní pořadí'!$J155="muž"),'Absolutní pořadí'!D155,"")</f>
        <v>0</v>
      </c>
      <c r="E155">
        <f>IF(AND('Absolutní pořadí'!$I155="39 a mladší",'Absolutní pořadí'!$J155="muž"),'Absolutní pořadí'!E155,"")</f>
        <v>0</v>
      </c>
      <c r="F155">
        <f>IF(AND('Absolutní pořadí'!$I155="39 a mladší",'Absolutní pořadí'!$J155="muž"),'Absolutní pořadí'!F155,"")</f>
        <v>0</v>
      </c>
      <c r="G155">
        <f>IF(AND('Absolutní pořadí'!$I155="39 a mladší",'Absolutní pořadí'!$J155="muž"),'Absolutní pořadí'!G155,"")</f>
        <v>0</v>
      </c>
      <c r="H155">
        <f>IF(AND('Absolutní pořadí'!$I155="39 a mladší",'Absolutní pořadí'!$J155="muž"),'Absolutní pořadí'!H155,"")</f>
        <v>0</v>
      </c>
    </row>
    <row r="158" spans="1:6" ht="14.25">
      <c r="A158" s="22" t="s">
        <v>120</v>
      </c>
      <c r="E158" s="23">
        <f>(ROWS(F6:F155))-(COUNTBLANK(E6:E155))</f>
        <v>51</v>
      </c>
      <c r="F158" s="23">
        <f>COUNT(F6:F155)</f>
        <v>14</v>
      </c>
    </row>
  </sheetData>
  <sheetProtection selectLockedCells="1" selectUnlockedCells="1"/>
  <printOptions horizontalCentered="1"/>
  <pageMargins left="0.39375" right="0.39375" top="0.7875" bottom="0.78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53"/>
  <sheetViews>
    <sheetView workbookViewId="0" topLeftCell="A1">
      <selection activeCell="O11" sqref="O11"/>
    </sheetView>
  </sheetViews>
  <sheetFormatPr defaultColWidth="5.00390625" defaultRowHeight="14.25"/>
  <cols>
    <col min="1" max="1" width="4.875" style="1" customWidth="1"/>
    <col min="2" max="2" width="14.875" style="1" customWidth="1"/>
    <col min="3" max="3" width="4.50390625" style="45" customWidth="1"/>
    <col min="4" max="4" width="6.875" style="1" customWidth="1"/>
    <col min="5" max="5" width="10.25390625" style="1" customWidth="1"/>
    <col min="6" max="6" width="7.375" style="1" customWidth="1"/>
    <col min="7" max="7" width="13.625" style="45" customWidth="1"/>
    <col min="8" max="8" width="18.75390625" style="1" customWidth="1"/>
    <col min="9" max="9" width="16.75390625" style="1" customWidth="1"/>
    <col min="10" max="10" width="6.375" style="1" customWidth="1"/>
    <col min="11" max="11" width="8.125" style="1" customWidth="1"/>
    <col min="12" max="12" width="8.875" style="1" hidden="1" customWidth="1"/>
    <col min="13" max="13" width="5.875" style="1" customWidth="1"/>
    <col min="14" max="14" width="3.625" style="1" customWidth="1"/>
    <col min="15" max="15" width="6.375" style="1" customWidth="1"/>
    <col min="16" max="16" width="10.375" style="1" customWidth="1"/>
    <col min="17" max="17" width="10.125" style="1" customWidth="1"/>
    <col min="18" max="18" width="22.625" style="1" customWidth="1"/>
    <col min="19" max="19" width="13.125" style="1" customWidth="1"/>
    <col min="20" max="16384" width="6.375" style="1" customWidth="1"/>
  </cols>
  <sheetData>
    <row r="1" spans="1:17" ht="26.25">
      <c r="A1" s="46" t="s">
        <v>143</v>
      </c>
      <c r="K1" s="46" t="s">
        <v>143</v>
      </c>
      <c r="Q1" s="47"/>
    </row>
    <row r="3" spans="1:11" ht="14.25">
      <c r="A3" s="25">
        <f>'Kategorie 39 let a mladší'!A3</f>
        <v>0</v>
      </c>
      <c r="K3" s="25" t="s">
        <v>138</v>
      </c>
    </row>
    <row r="5" spans="1:19" ht="26.25">
      <c r="A5" s="26" t="s">
        <v>122</v>
      </c>
      <c r="B5" s="48" t="s">
        <v>126</v>
      </c>
      <c r="C5" s="49" t="s">
        <v>5</v>
      </c>
      <c r="D5" s="50" t="s">
        <v>6</v>
      </c>
      <c r="E5" s="50" t="s">
        <v>7</v>
      </c>
      <c r="F5" s="50" t="s">
        <v>132</v>
      </c>
      <c r="G5" s="51" t="s">
        <v>133</v>
      </c>
      <c r="H5" s="26" t="s">
        <v>134</v>
      </c>
      <c r="I5" s="26" t="s">
        <v>129</v>
      </c>
      <c r="K5" s="9" t="s">
        <v>135</v>
      </c>
      <c r="L5" s="9" t="s">
        <v>138</v>
      </c>
      <c r="M5" s="9" t="s">
        <v>139</v>
      </c>
      <c r="N5" s="73" t="s">
        <v>5</v>
      </c>
      <c r="O5" s="9" t="s">
        <v>6</v>
      </c>
      <c r="P5" s="9" t="s">
        <v>7</v>
      </c>
      <c r="Q5" s="9" t="s">
        <v>140</v>
      </c>
      <c r="R5" s="74" t="s">
        <v>133</v>
      </c>
      <c r="S5" s="9" t="s">
        <v>134</v>
      </c>
    </row>
    <row r="6" spans="1:19" ht="15.75">
      <c r="A6" s="38">
        <v>1</v>
      </c>
      <c r="B6">
        <f>IF('Absolutní pořadí'!$J6="žena",'Absolutní pořadí'!B6,"")</f>
        <v>0</v>
      </c>
      <c r="C6">
        <f>IF('Absolutní pořadí'!$J6="žena",'Absolutní pořadí'!C6,"")</f>
        <v>0</v>
      </c>
      <c r="D6">
        <f>IF('Absolutní pořadí'!$J6="žena",'Absolutní pořadí'!D6,"")</f>
        <v>0</v>
      </c>
      <c r="E6">
        <f>IF('Absolutní pořadí'!$J6="žena",'Absolutní pořadí'!E6,"")</f>
        <v>0</v>
      </c>
      <c r="F6">
        <f>IF('Absolutní pořadí'!$J6="žena",'Absolutní pořadí'!F6,"")</f>
        <v>0</v>
      </c>
      <c r="G6">
        <f>IF('Absolutní pořadí'!$J6="žena",'Absolutní pořadí'!G6,"")</f>
        <v>0</v>
      </c>
      <c r="H6" s="30">
        <f>IF('Absolutní pořadí'!$J6="žena",'Absolutní pořadí'!H6,"")</f>
        <v>0</v>
      </c>
      <c r="I6" s="1">
        <f aca="true" t="shared" si="0" ref="I6:I80">IF(F6&lt;=1979,"40 let a starší",IF(AND(F6&gt;1979,F6&lt;=1989),"30 až 39","29 a mladší"))</f>
        <v>0</v>
      </c>
      <c r="K6" s="13">
        <v>1</v>
      </c>
      <c r="L6" s="13"/>
      <c r="M6" s="13">
        <v>47</v>
      </c>
      <c r="N6" s="13" t="s">
        <v>13</v>
      </c>
      <c r="O6" s="13" t="s">
        <v>91</v>
      </c>
      <c r="P6" s="13" t="s">
        <v>92</v>
      </c>
      <c r="Q6" s="13">
        <v>1983</v>
      </c>
      <c r="R6" s="13" t="s">
        <v>93</v>
      </c>
      <c r="S6" s="44">
        <v>0.032499999999999994</v>
      </c>
    </row>
    <row r="7" spans="1:19" ht="15">
      <c r="A7" s="13">
        <v>2</v>
      </c>
      <c r="B7">
        <f>IF('Absolutní pořadí'!$J7="žena",'Absolutní pořadí'!B7,"")</f>
        <v>0</v>
      </c>
      <c r="C7">
        <f>IF('Absolutní pořadí'!$J7="žena",'Absolutní pořadí'!C7,"")</f>
        <v>0</v>
      </c>
      <c r="D7">
        <f>IF('Absolutní pořadí'!$J7="žena",'Absolutní pořadí'!D7,"")</f>
        <v>0</v>
      </c>
      <c r="E7">
        <f>IF('Absolutní pořadí'!$J7="žena",'Absolutní pořadí'!E7,"")</f>
        <v>0</v>
      </c>
      <c r="F7">
        <f>IF('Absolutní pořadí'!$J7="žena",'Absolutní pořadí'!F7,"")</f>
        <v>0</v>
      </c>
      <c r="G7">
        <f>IF('Absolutní pořadí'!$J7="žena",'Absolutní pořadí'!G7,"")</f>
        <v>0</v>
      </c>
      <c r="H7" s="30">
        <f>IF('Absolutní pořadí'!$J7="žena",'Absolutní pořadí'!H7,"")</f>
        <v>0</v>
      </c>
      <c r="I7" s="1">
        <f t="shared" si="0"/>
        <v>0</v>
      </c>
      <c r="K7" s="13">
        <v>2</v>
      </c>
      <c r="L7" s="13"/>
      <c r="M7" s="13">
        <v>31</v>
      </c>
      <c r="N7" s="13" t="s">
        <v>13</v>
      </c>
      <c r="O7" s="13" t="s">
        <v>56</v>
      </c>
      <c r="P7" s="13" t="s">
        <v>57</v>
      </c>
      <c r="Q7" s="13">
        <v>1968</v>
      </c>
      <c r="R7" s="13" t="s">
        <v>58</v>
      </c>
      <c r="S7" s="44">
        <v>0.03270833333333333</v>
      </c>
    </row>
    <row r="8" spans="1:19" ht="15">
      <c r="A8" s="13">
        <v>3</v>
      </c>
      <c r="B8">
        <f>IF('Absolutní pořadí'!$J8="žena",'Absolutní pořadí'!B8,"")</f>
        <v>0</v>
      </c>
      <c r="C8">
        <f>IF('Absolutní pořadí'!$J8="žena",'Absolutní pořadí'!C8,"")</f>
        <v>0</v>
      </c>
      <c r="D8">
        <f>IF('Absolutní pořadí'!$J8="žena",'Absolutní pořadí'!D8,"")</f>
        <v>0</v>
      </c>
      <c r="E8">
        <f>IF('Absolutní pořadí'!$J8="žena",'Absolutní pořadí'!E8,"")</f>
        <v>0</v>
      </c>
      <c r="F8">
        <f>IF('Absolutní pořadí'!$J8="žena",'Absolutní pořadí'!F8,"")</f>
        <v>0</v>
      </c>
      <c r="G8">
        <f>IF('Absolutní pořadí'!$J8="žena",'Absolutní pořadí'!G8,"")</f>
        <v>0</v>
      </c>
      <c r="H8" s="30">
        <f>IF('Absolutní pořadí'!$J8="žena",'Absolutní pořadí'!H8,"")</f>
        <v>0</v>
      </c>
      <c r="I8" s="1">
        <f t="shared" si="0"/>
        <v>0</v>
      </c>
      <c r="K8" s="13">
        <v>3</v>
      </c>
      <c r="L8" s="13"/>
      <c r="M8" s="13">
        <v>37</v>
      </c>
      <c r="N8" s="13" t="s">
        <v>13</v>
      </c>
      <c r="O8" s="13" t="s">
        <v>72</v>
      </c>
      <c r="P8" s="13" t="s">
        <v>73</v>
      </c>
      <c r="Q8" s="13">
        <v>2007</v>
      </c>
      <c r="R8" s="13" t="s">
        <v>12</v>
      </c>
      <c r="S8" s="44">
        <v>0.03277777777777778</v>
      </c>
    </row>
    <row r="9" spans="1:19" ht="15">
      <c r="A9" s="13">
        <v>4</v>
      </c>
      <c r="B9">
        <f>IF('Absolutní pořadí'!$J9="žena",'Absolutní pořadí'!B9,"")</f>
        <v>0</v>
      </c>
      <c r="C9">
        <f>IF('Absolutní pořadí'!$J9="žena",'Absolutní pořadí'!C9,"")</f>
        <v>0</v>
      </c>
      <c r="D9">
        <f>IF('Absolutní pořadí'!$J9="žena",'Absolutní pořadí'!D9,"")</f>
        <v>0</v>
      </c>
      <c r="E9">
        <f>IF('Absolutní pořadí'!$J9="žena",'Absolutní pořadí'!E9,"")</f>
        <v>0</v>
      </c>
      <c r="F9">
        <f>IF('Absolutní pořadí'!$J9="žena",'Absolutní pořadí'!F9,"")</f>
        <v>0</v>
      </c>
      <c r="G9">
        <f>IF('Absolutní pořadí'!$J9="žena",'Absolutní pořadí'!G9,"")</f>
        <v>0</v>
      </c>
      <c r="H9" s="30">
        <f>IF('Absolutní pořadí'!$J9="žena",'Absolutní pořadí'!H9,"")</f>
        <v>0</v>
      </c>
      <c r="I9" s="1">
        <f t="shared" si="0"/>
        <v>0</v>
      </c>
      <c r="K9" s="13">
        <v>4</v>
      </c>
      <c r="L9" s="13"/>
      <c r="M9" s="13">
        <v>25</v>
      </c>
      <c r="N9" s="13" t="s">
        <v>13</v>
      </c>
      <c r="O9" s="13" t="s">
        <v>43</v>
      </c>
      <c r="P9" s="13" t="s">
        <v>44</v>
      </c>
      <c r="Q9" s="13">
        <v>1978</v>
      </c>
      <c r="R9" s="13" t="s">
        <v>45</v>
      </c>
      <c r="S9" s="44">
        <v>0.033310185185185186</v>
      </c>
    </row>
    <row r="10" spans="1:19" ht="15">
      <c r="A10" s="13">
        <v>5</v>
      </c>
      <c r="B10">
        <f>IF('Absolutní pořadí'!$J10="žena",'Absolutní pořadí'!B10,"")</f>
        <v>0</v>
      </c>
      <c r="C10">
        <f>IF('Absolutní pořadí'!$J10="žena",'Absolutní pořadí'!C10,"")</f>
        <v>0</v>
      </c>
      <c r="D10">
        <f>IF('Absolutní pořadí'!$J10="žena",'Absolutní pořadí'!D10,"")</f>
        <v>0</v>
      </c>
      <c r="E10">
        <f>IF('Absolutní pořadí'!$J10="žena",'Absolutní pořadí'!E10,"")</f>
        <v>0</v>
      </c>
      <c r="F10">
        <f>IF('Absolutní pořadí'!$J10="žena",'Absolutní pořadí'!F10,"")</f>
        <v>0</v>
      </c>
      <c r="G10">
        <f>IF('Absolutní pořadí'!$J10="žena",'Absolutní pořadí'!G10,"")</f>
        <v>0</v>
      </c>
      <c r="H10" s="30">
        <f>IF('Absolutní pořadí'!$J10="žena",'Absolutní pořadí'!H10,"")</f>
        <v>0</v>
      </c>
      <c r="I10" s="1">
        <f t="shared" si="0"/>
        <v>0</v>
      </c>
      <c r="K10" s="13">
        <v>5</v>
      </c>
      <c r="L10" s="13"/>
      <c r="M10" s="13">
        <v>49</v>
      </c>
      <c r="N10" s="13" t="s">
        <v>13</v>
      </c>
      <c r="O10" s="13" t="s">
        <v>97</v>
      </c>
      <c r="P10" s="13" t="s">
        <v>98</v>
      </c>
      <c r="Q10" s="13">
        <v>1982</v>
      </c>
      <c r="R10" s="13" t="s">
        <v>99</v>
      </c>
      <c r="S10" s="44">
        <v>0.03377314814814815</v>
      </c>
    </row>
    <row r="11" spans="1:19" ht="15">
      <c r="A11" s="13">
        <v>6</v>
      </c>
      <c r="B11">
        <f>IF('Absolutní pořadí'!$J11="žena",'Absolutní pořadí'!B11,"")</f>
        <v>0</v>
      </c>
      <c r="C11">
        <f>IF('Absolutní pořadí'!$J11="žena",'Absolutní pořadí'!C11,"")</f>
        <v>0</v>
      </c>
      <c r="D11">
        <f>IF('Absolutní pořadí'!$J11="žena",'Absolutní pořadí'!D11,"")</f>
        <v>0</v>
      </c>
      <c r="E11">
        <f>IF('Absolutní pořadí'!$J11="žena",'Absolutní pořadí'!E11,"")</f>
        <v>0</v>
      </c>
      <c r="F11">
        <f>IF('Absolutní pořadí'!$J11="žena",'Absolutní pořadí'!F11,"")</f>
        <v>0</v>
      </c>
      <c r="G11">
        <f>IF('Absolutní pořadí'!$J11="žena",'Absolutní pořadí'!G11,"")</f>
        <v>0</v>
      </c>
      <c r="H11" s="30">
        <f>IF('Absolutní pořadí'!$J11="žena",'Absolutní pořadí'!H11,"")</f>
        <v>0</v>
      </c>
      <c r="I11" s="1">
        <f t="shared" si="0"/>
        <v>0</v>
      </c>
      <c r="K11" s="13">
        <v>6</v>
      </c>
      <c r="L11" s="13"/>
      <c r="M11" s="13">
        <v>38</v>
      </c>
      <c r="N11" s="13" t="s">
        <v>13</v>
      </c>
      <c r="O11" s="13" t="s">
        <v>74</v>
      </c>
      <c r="P11" s="13" t="s">
        <v>75</v>
      </c>
      <c r="Q11" s="13">
        <v>1973</v>
      </c>
      <c r="R11" s="13" t="s">
        <v>76</v>
      </c>
      <c r="S11" s="44">
        <v>0.03712962962962963</v>
      </c>
    </row>
    <row r="12" spans="1:19" ht="15">
      <c r="A12" s="13">
        <v>7</v>
      </c>
      <c r="B12">
        <f>IF('Absolutní pořadí'!$J12="žena",'Absolutní pořadí'!B12,"")</f>
        <v>0</v>
      </c>
      <c r="C12">
        <f>IF('Absolutní pořadí'!$J12="žena",'Absolutní pořadí'!C12,"")</f>
        <v>0</v>
      </c>
      <c r="D12">
        <f>IF('Absolutní pořadí'!$J12="žena",'Absolutní pořadí'!D12,"")</f>
        <v>0</v>
      </c>
      <c r="E12">
        <f>IF('Absolutní pořadí'!$J12="žena",'Absolutní pořadí'!E12,"")</f>
        <v>0</v>
      </c>
      <c r="F12">
        <f>IF('Absolutní pořadí'!$J12="žena",'Absolutní pořadí'!F12,"")</f>
        <v>0</v>
      </c>
      <c r="G12">
        <f>IF('Absolutní pořadí'!$J12="žena",'Absolutní pořadí'!G12,"")</f>
        <v>0</v>
      </c>
      <c r="H12" s="30">
        <f>IF('Absolutní pořadí'!$J12="žena",'Absolutní pořadí'!H12,"")</f>
        <v>0</v>
      </c>
      <c r="I12" s="1">
        <f t="shared" si="0"/>
        <v>0</v>
      </c>
      <c r="K12" s="13">
        <v>7</v>
      </c>
      <c r="L12" s="13"/>
      <c r="M12" s="13">
        <v>19</v>
      </c>
      <c r="N12" s="13" t="s">
        <v>13</v>
      </c>
      <c r="O12" s="13" t="s">
        <v>25</v>
      </c>
      <c r="P12" s="13" t="s">
        <v>26</v>
      </c>
      <c r="Q12" s="13">
        <v>2000</v>
      </c>
      <c r="R12" s="13" t="s">
        <v>27</v>
      </c>
      <c r="S12" s="44">
        <v>0.03886574074074074</v>
      </c>
    </row>
    <row r="13" spans="1:19" ht="15">
      <c r="A13" s="13">
        <v>8</v>
      </c>
      <c r="B13">
        <f>IF('Absolutní pořadí'!$J13="žena",'Absolutní pořadí'!B13,"")</f>
        <v>0</v>
      </c>
      <c r="C13">
        <f>IF('Absolutní pořadí'!$J13="žena",'Absolutní pořadí'!C13,"")</f>
        <v>0</v>
      </c>
      <c r="D13">
        <f>IF('Absolutní pořadí'!$J13="žena",'Absolutní pořadí'!D13,"")</f>
        <v>0</v>
      </c>
      <c r="E13">
        <f>IF('Absolutní pořadí'!$J13="žena",'Absolutní pořadí'!E13,"")</f>
        <v>0</v>
      </c>
      <c r="F13">
        <f>IF('Absolutní pořadí'!$J13="žena",'Absolutní pořadí'!F13,"")</f>
        <v>0</v>
      </c>
      <c r="G13">
        <f>IF('Absolutní pořadí'!$J13="žena",'Absolutní pořadí'!G13,"")</f>
        <v>0</v>
      </c>
      <c r="H13" s="30">
        <f>IF('Absolutní pořadí'!$J13="žena",'Absolutní pořadí'!H13,"")</f>
        <v>0</v>
      </c>
      <c r="I13" s="1">
        <f t="shared" si="0"/>
        <v>0</v>
      </c>
      <c r="K13" s="13">
        <v>8</v>
      </c>
      <c r="L13" s="13"/>
      <c r="M13" s="13">
        <v>39</v>
      </c>
      <c r="N13" s="13" t="s">
        <v>13</v>
      </c>
      <c r="O13" s="13" t="s">
        <v>43</v>
      </c>
      <c r="P13" s="13" t="s">
        <v>77</v>
      </c>
      <c r="Q13" s="13">
        <v>1980</v>
      </c>
      <c r="R13" s="13" t="s">
        <v>78</v>
      </c>
      <c r="S13" s="44">
        <v>0.040393518518518516</v>
      </c>
    </row>
    <row r="14" spans="1:19" ht="15">
      <c r="A14" s="13">
        <v>9</v>
      </c>
      <c r="B14">
        <f>IF('Absolutní pořadí'!$J14="žena",'Absolutní pořadí'!B14,"")</f>
        <v>0</v>
      </c>
      <c r="C14">
        <f>IF('Absolutní pořadí'!$J14="žena",'Absolutní pořadí'!C14,"")</f>
        <v>0</v>
      </c>
      <c r="D14">
        <f>IF('Absolutní pořadí'!$J14="žena",'Absolutní pořadí'!D14,"")</f>
        <v>0</v>
      </c>
      <c r="E14">
        <f>IF('Absolutní pořadí'!$J14="žena",'Absolutní pořadí'!E14,"")</f>
        <v>0</v>
      </c>
      <c r="F14">
        <f>IF('Absolutní pořadí'!$J14="žena",'Absolutní pořadí'!F14,"")</f>
        <v>0</v>
      </c>
      <c r="G14">
        <f>IF('Absolutní pořadí'!$J14="žena",'Absolutní pořadí'!G14,"")</f>
        <v>0</v>
      </c>
      <c r="H14" s="30">
        <f>IF('Absolutní pořadí'!$J14="žena",'Absolutní pořadí'!H14,"")</f>
        <v>0</v>
      </c>
      <c r="I14" s="1">
        <f t="shared" si="0"/>
        <v>0</v>
      </c>
      <c r="K14" s="13">
        <v>9</v>
      </c>
      <c r="L14" s="13"/>
      <c r="M14" s="13">
        <v>59</v>
      </c>
      <c r="N14" s="13" t="s">
        <v>13</v>
      </c>
      <c r="O14" s="13" t="s">
        <v>114</v>
      </c>
      <c r="P14" s="13" t="s">
        <v>115</v>
      </c>
      <c r="Q14" s="13">
        <v>1964</v>
      </c>
      <c r="R14" s="13" t="s">
        <v>116</v>
      </c>
      <c r="S14" s="44">
        <v>0.04070601851851852</v>
      </c>
    </row>
    <row r="15" spans="1:19" ht="15">
      <c r="A15" s="13">
        <v>10</v>
      </c>
      <c r="B15">
        <f>IF('Absolutní pořadí'!$J15="žena",'Absolutní pořadí'!B15,"")</f>
        <v>0</v>
      </c>
      <c r="C15">
        <f>IF('Absolutní pořadí'!$J15="žena",'Absolutní pořadí'!C15,"")</f>
        <v>0</v>
      </c>
      <c r="D15">
        <f>IF('Absolutní pořadí'!$J15="žena",'Absolutní pořadí'!D15,"")</f>
        <v>0</v>
      </c>
      <c r="E15">
        <f>IF('Absolutní pořadí'!$J15="žena",'Absolutní pořadí'!E15,"")</f>
        <v>0</v>
      </c>
      <c r="F15">
        <f>IF('Absolutní pořadí'!$J15="žena",'Absolutní pořadí'!F15,"")</f>
        <v>0</v>
      </c>
      <c r="G15">
        <f>IF('Absolutní pořadí'!$J15="žena",'Absolutní pořadí'!G15,"")</f>
        <v>0</v>
      </c>
      <c r="H15" s="30">
        <f>IF('Absolutní pořadí'!$J15="žena",'Absolutní pořadí'!H15,"")</f>
        <v>0</v>
      </c>
      <c r="I15" s="1">
        <f t="shared" si="0"/>
        <v>0</v>
      </c>
      <c r="K15" s="13">
        <v>10</v>
      </c>
      <c r="L15" s="13"/>
      <c r="M15" s="13">
        <v>30</v>
      </c>
      <c r="N15" s="13" t="s">
        <v>13</v>
      </c>
      <c r="O15" s="13" t="s">
        <v>53</v>
      </c>
      <c r="P15" s="13" t="s">
        <v>54</v>
      </c>
      <c r="Q15" s="13">
        <v>1992</v>
      </c>
      <c r="R15" s="13" t="s">
        <v>55</v>
      </c>
      <c r="S15" s="44">
        <v>0.04417824074074075</v>
      </c>
    </row>
    <row r="16" spans="1:19" ht="15">
      <c r="A16" s="13">
        <v>11</v>
      </c>
      <c r="B16">
        <f>IF('Absolutní pořadí'!$J16="žena",'Absolutní pořadí'!B16,"")</f>
        <v>0</v>
      </c>
      <c r="C16">
        <f>IF('Absolutní pořadí'!$J16="žena",'Absolutní pořadí'!C16,"")</f>
        <v>0</v>
      </c>
      <c r="D16">
        <f>IF('Absolutní pořadí'!$J16="žena",'Absolutní pořadí'!D16,"")</f>
        <v>0</v>
      </c>
      <c r="E16">
        <f>IF('Absolutní pořadí'!$J16="žena",'Absolutní pořadí'!E16,"")</f>
        <v>0</v>
      </c>
      <c r="F16">
        <f>IF('Absolutní pořadí'!$J16="žena",'Absolutní pořadí'!F16,"")</f>
        <v>0</v>
      </c>
      <c r="G16">
        <f>IF('Absolutní pořadí'!$J16="žena",'Absolutní pořadí'!G16,"")</f>
        <v>0</v>
      </c>
      <c r="H16" s="30">
        <f>IF('Absolutní pořadí'!$J16="žena",'Absolutní pořadí'!H16,"")</f>
        <v>0</v>
      </c>
      <c r="I16" s="1">
        <f t="shared" si="0"/>
        <v>0</v>
      </c>
      <c r="K16" s="13">
        <v>11</v>
      </c>
      <c r="L16" s="13"/>
      <c r="M16" s="13">
        <v>9</v>
      </c>
      <c r="N16" s="13" t="s">
        <v>13</v>
      </c>
      <c r="O16" s="13" t="s">
        <v>14</v>
      </c>
      <c r="P16" s="13" t="s">
        <v>15</v>
      </c>
      <c r="Q16" s="13">
        <v>1982</v>
      </c>
      <c r="R16" s="13" t="s">
        <v>16</v>
      </c>
      <c r="S16" s="44">
        <v>0.04746527777777778</v>
      </c>
    </row>
    <row r="17" spans="1:19" ht="15">
      <c r="A17" s="13">
        <v>12</v>
      </c>
      <c r="B17">
        <f>IF('Absolutní pořadí'!$J17="žena",'Absolutní pořadí'!B17,"")</f>
        <v>0</v>
      </c>
      <c r="C17">
        <f>IF('Absolutní pořadí'!$J17="žena",'Absolutní pořadí'!C17,"")</f>
        <v>0</v>
      </c>
      <c r="D17">
        <f>IF('Absolutní pořadí'!$J17="žena",'Absolutní pořadí'!D17,"")</f>
        <v>0</v>
      </c>
      <c r="E17">
        <f>IF('Absolutní pořadí'!$J17="žena",'Absolutní pořadí'!E17,"")</f>
        <v>0</v>
      </c>
      <c r="F17">
        <f>IF('Absolutní pořadí'!$J17="žena",'Absolutní pořadí'!F17,"")</f>
        <v>0</v>
      </c>
      <c r="G17">
        <f>IF('Absolutní pořadí'!$J17="žena",'Absolutní pořadí'!G17,"")</f>
        <v>0</v>
      </c>
      <c r="H17" s="30">
        <f>IF('Absolutní pořadí'!$J17="žena",'Absolutní pořadí'!H17,"")</f>
        <v>0</v>
      </c>
      <c r="I17" s="1">
        <f t="shared" si="0"/>
        <v>0</v>
      </c>
      <c r="K17" s="13">
        <v>12</v>
      </c>
      <c r="L17" s="13"/>
      <c r="M17" s="13"/>
      <c r="N17" s="13"/>
      <c r="O17" s="13"/>
      <c r="P17" s="13"/>
      <c r="Q17" s="13"/>
      <c r="R17" s="13"/>
      <c r="S17" s="44"/>
    </row>
    <row r="18" spans="1:19" ht="15">
      <c r="A18" s="13">
        <v>13</v>
      </c>
      <c r="B18">
        <f>IF('Absolutní pořadí'!$J18="žena",'Absolutní pořadí'!B18,"")</f>
        <v>0</v>
      </c>
      <c r="C18">
        <f>IF('Absolutní pořadí'!$J18="žena",'Absolutní pořadí'!C18,"")</f>
        <v>0</v>
      </c>
      <c r="D18">
        <f>IF('Absolutní pořadí'!$J18="žena",'Absolutní pořadí'!D18,"")</f>
        <v>0</v>
      </c>
      <c r="E18">
        <f>IF('Absolutní pořadí'!$J18="žena",'Absolutní pořadí'!E18,"")</f>
        <v>0</v>
      </c>
      <c r="F18">
        <f>IF('Absolutní pořadí'!$J18="žena",'Absolutní pořadí'!F18,"")</f>
        <v>0</v>
      </c>
      <c r="G18">
        <f>IF('Absolutní pořadí'!$J18="žena",'Absolutní pořadí'!G18,"")</f>
        <v>0</v>
      </c>
      <c r="H18" s="30">
        <f>IF('Absolutní pořadí'!$J18="žena",'Absolutní pořadí'!H18,"")</f>
        <v>0</v>
      </c>
      <c r="I18" s="1">
        <f t="shared" si="0"/>
        <v>0</v>
      </c>
      <c r="K18" s="13">
        <v>13</v>
      </c>
      <c r="L18" s="13"/>
      <c r="M18" s="13"/>
      <c r="N18" s="13"/>
      <c r="O18" s="13"/>
      <c r="P18" s="13"/>
      <c r="Q18" s="13"/>
      <c r="R18" s="13"/>
      <c r="S18" s="44"/>
    </row>
    <row r="19" spans="1:19" ht="15.75">
      <c r="A19" s="13">
        <v>14</v>
      </c>
      <c r="B19">
        <f>IF('Absolutní pořadí'!$J19="žena",'Absolutní pořadí'!B19,"")</f>
        <v>0</v>
      </c>
      <c r="C19">
        <f>IF('Absolutní pořadí'!$J19="žena",'Absolutní pořadí'!C19,"")</f>
        <v>0</v>
      </c>
      <c r="D19">
        <f>IF('Absolutní pořadí'!$J19="žena",'Absolutní pořadí'!D19,"")</f>
        <v>0</v>
      </c>
      <c r="E19">
        <f>IF('Absolutní pořadí'!$J19="žena",'Absolutní pořadí'!E19,"")</f>
        <v>0</v>
      </c>
      <c r="F19">
        <f>IF('Absolutní pořadí'!$J19="žena",'Absolutní pořadí'!F19,"")</f>
        <v>0</v>
      </c>
      <c r="G19">
        <f>IF('Absolutní pořadí'!$J19="žena",'Absolutní pořadí'!G19,"")</f>
        <v>0</v>
      </c>
      <c r="H19" s="30">
        <f>IF('Absolutní pořadí'!$J19="žena",'Absolutní pořadí'!H19,"")</f>
        <v>0</v>
      </c>
      <c r="I19" s="1">
        <f t="shared" si="0"/>
        <v>0</v>
      </c>
      <c r="K19" s="13">
        <v>14</v>
      </c>
      <c r="L19" s="13"/>
      <c r="M19" s="13"/>
      <c r="N19" s="13"/>
      <c r="O19" s="13"/>
      <c r="P19" s="13"/>
      <c r="Q19" s="13"/>
      <c r="R19" s="13"/>
      <c r="S19" s="44"/>
    </row>
    <row r="20" spans="1:9" ht="16.5">
      <c r="A20" s="13">
        <v>15</v>
      </c>
      <c r="B20" s="38">
        <f>IF('Absolutní pořadí'!$J20="žena",'Absolutní pořadí'!B20,"")</f>
        <v>47</v>
      </c>
      <c r="C20" s="38">
        <f>IF('Absolutní pořadí'!$J20="žena",'Absolutní pořadí'!C20,"")</f>
        <v>0</v>
      </c>
      <c r="D20" s="38">
        <f>IF('Absolutní pořadí'!$J20="žena",'Absolutní pořadí'!D20,"")</f>
        <v>0</v>
      </c>
      <c r="E20" s="38">
        <f>IF('Absolutní pořadí'!$J20="žena",'Absolutní pořadí'!E20,"")</f>
        <v>0</v>
      </c>
      <c r="F20" s="38">
        <f>IF('Absolutní pořadí'!$J20="žena",'Absolutní pořadí'!F20,"")</f>
        <v>1983</v>
      </c>
      <c r="G20" s="38">
        <f>IF('Absolutní pořadí'!$J20="žena",'Absolutní pořadí'!G20,"")</f>
        <v>0</v>
      </c>
      <c r="H20" s="30">
        <f>IF('Absolutní pořadí'!$J20="žena",'Absolutní pořadí'!H20,"")</f>
        <v>0.032499999999999994</v>
      </c>
      <c r="I20" s="1">
        <f t="shared" si="0"/>
        <v>0</v>
      </c>
    </row>
    <row r="21" spans="1:9" ht="15.75">
      <c r="A21" s="13">
        <v>16</v>
      </c>
      <c r="B21" s="38">
        <f>IF('Absolutní pořadí'!$J21="žena",'Absolutní pořadí'!B21,"")</f>
        <v>31</v>
      </c>
      <c r="C21" s="38">
        <f>IF('Absolutní pořadí'!$J21="žena",'Absolutní pořadí'!C21,"")</f>
        <v>0</v>
      </c>
      <c r="D21" s="38">
        <f>IF('Absolutní pořadí'!$J21="žena",'Absolutní pořadí'!D21,"")</f>
        <v>0</v>
      </c>
      <c r="E21" s="38">
        <f>IF('Absolutní pořadí'!$J21="žena",'Absolutní pořadí'!E21,"")</f>
        <v>0</v>
      </c>
      <c r="F21" s="38">
        <f>IF('Absolutní pořadí'!$J21="žena",'Absolutní pořadí'!F21,"")</f>
        <v>1968</v>
      </c>
      <c r="G21" s="38">
        <f>IF('Absolutní pořadí'!$J21="žena",'Absolutní pořadí'!G21,"")</f>
        <v>0</v>
      </c>
      <c r="H21" s="30">
        <f>IF('Absolutní pořadí'!$J21="žena",'Absolutní pořadí'!H21,"")</f>
        <v>0.03270833333333333</v>
      </c>
      <c r="I21" s="1">
        <f t="shared" si="0"/>
        <v>0</v>
      </c>
    </row>
    <row r="22" spans="1:9" ht="15">
      <c r="A22" s="13">
        <v>17</v>
      </c>
      <c r="B22">
        <f>IF('Absolutní pořadí'!$J22="žena",'Absolutní pořadí'!B22,"")</f>
        <v>37</v>
      </c>
      <c r="C22">
        <f>IF('Absolutní pořadí'!$J22="žena",'Absolutní pořadí'!C22,"")</f>
        <v>0</v>
      </c>
      <c r="D22">
        <f>IF('Absolutní pořadí'!$J22="žena",'Absolutní pořadí'!D22,"")</f>
        <v>0</v>
      </c>
      <c r="E22">
        <f>IF('Absolutní pořadí'!$J22="žena",'Absolutní pořadí'!E22,"")</f>
        <v>0</v>
      </c>
      <c r="F22">
        <f>IF('Absolutní pořadí'!$J22="žena",'Absolutní pořadí'!F22,"")</f>
        <v>2007</v>
      </c>
      <c r="G22">
        <f>IF('Absolutní pořadí'!$J22="žena",'Absolutní pořadí'!G22,"")</f>
        <v>0</v>
      </c>
      <c r="H22" s="30">
        <f>IF('Absolutní pořadí'!$J22="žena",'Absolutní pořadí'!H22,"")</f>
        <v>0.03277777777777778</v>
      </c>
      <c r="I22" s="1">
        <f t="shared" si="0"/>
        <v>0</v>
      </c>
    </row>
    <row r="23" spans="1:17" ht="27">
      <c r="A23" s="13">
        <v>18</v>
      </c>
      <c r="B23">
        <f>IF('Absolutní pořadí'!$J23="žena",'Absolutní pořadí'!B23,"")</f>
        <v>0</v>
      </c>
      <c r="C23">
        <f>IF('Absolutní pořadí'!$J23="žena",'Absolutní pořadí'!C23,"")</f>
        <v>0</v>
      </c>
      <c r="D23">
        <f>IF('Absolutní pořadí'!$J23="žena",'Absolutní pořadí'!D23,"")</f>
        <v>0</v>
      </c>
      <c r="E23">
        <f>IF('Absolutní pořadí'!$J23="žena",'Absolutní pořadí'!E23,"")</f>
        <v>0</v>
      </c>
      <c r="F23">
        <f>IF('Absolutní pořadí'!$J23="žena",'Absolutní pořadí'!F23,"")</f>
        <v>0</v>
      </c>
      <c r="G23">
        <f>IF('Absolutní pořadí'!$J23="žena",'Absolutní pořadí'!G23,"")</f>
        <v>0</v>
      </c>
      <c r="H23" s="30">
        <f>IF('Absolutní pořadí'!$J23="žena",'Absolutní pořadí'!H23,"")</f>
        <v>0</v>
      </c>
      <c r="I23" s="1">
        <f t="shared" si="0"/>
        <v>0</v>
      </c>
      <c r="K23" s="46" t="s">
        <v>143</v>
      </c>
      <c r="Q23" s="47"/>
    </row>
    <row r="24" spans="1:9" ht="15.75">
      <c r="A24" s="13">
        <v>19</v>
      </c>
      <c r="B24" s="38">
        <f>IF('Absolutní pořadí'!$J24="žena",'Absolutní pořadí'!B24,"")</f>
        <v>25</v>
      </c>
      <c r="C24" s="38">
        <f>IF('Absolutní pořadí'!$J24="žena",'Absolutní pořadí'!C24,"")</f>
        <v>0</v>
      </c>
      <c r="D24" s="38">
        <f>IF('Absolutní pořadí'!$J24="žena",'Absolutní pořadí'!D24,"")</f>
        <v>0</v>
      </c>
      <c r="E24" s="38">
        <f>IF('Absolutní pořadí'!$J24="žena",'Absolutní pořadí'!E24,"")</f>
        <v>0</v>
      </c>
      <c r="F24" s="38">
        <f>IF('Absolutní pořadí'!$J24="žena",'Absolutní pořadí'!F24,"")</f>
        <v>1978</v>
      </c>
      <c r="G24" s="38">
        <f>IF('Absolutní pořadí'!$J24="žena",'Absolutní pořadí'!G24,"")</f>
        <v>0</v>
      </c>
      <c r="H24" s="30">
        <f>IF('Absolutní pořadí'!$J24="žena",'Absolutní pořadí'!H24,"")</f>
        <v>0.033310185185185186</v>
      </c>
      <c r="I24" s="1">
        <f t="shared" si="0"/>
        <v>0</v>
      </c>
    </row>
    <row r="25" spans="1:11" ht="15">
      <c r="A25" s="13">
        <f>20</f>
        <v>20</v>
      </c>
      <c r="B25">
        <f>IF('Absolutní pořadí'!$J25="žena",'Absolutní pořadí'!B25,"")</f>
        <v>0</v>
      </c>
      <c r="C25">
        <f>IF('Absolutní pořadí'!$J25="žena",'Absolutní pořadí'!C25,"")</f>
        <v>0</v>
      </c>
      <c r="D25">
        <f>IF('Absolutní pořadí'!$J25="žena",'Absolutní pořadí'!D25,"")</f>
        <v>0</v>
      </c>
      <c r="E25">
        <f>IF('Absolutní pořadí'!$J25="žena",'Absolutní pořadí'!E25,"")</f>
        <v>0</v>
      </c>
      <c r="F25">
        <f>IF('Absolutní pořadí'!$J25="žena",'Absolutní pořadí'!F25,"")</f>
        <v>0</v>
      </c>
      <c r="G25">
        <f>IF('Absolutní pořadí'!$J25="žena",'Absolutní pořadí'!G25,"")</f>
        <v>0</v>
      </c>
      <c r="H25" s="30">
        <f>IF('Absolutní pořadí'!$J25="žena",'Absolutní pořadí'!H25,"")</f>
        <v>0</v>
      </c>
      <c r="I25" s="1">
        <f t="shared" si="0"/>
        <v>0</v>
      </c>
      <c r="K25" s="25" t="s">
        <v>144</v>
      </c>
    </row>
    <row r="26" spans="1:9" ht="15">
      <c r="A26" s="13">
        <v>21</v>
      </c>
      <c r="B26">
        <f>IF('Absolutní pořadí'!$J26="žena",'Absolutní pořadí'!B26,"")</f>
        <v>0</v>
      </c>
      <c r="C26">
        <f>IF('Absolutní pořadí'!$J26="žena",'Absolutní pořadí'!C26,"")</f>
        <v>0</v>
      </c>
      <c r="D26">
        <f>IF('Absolutní pořadí'!$J26="žena",'Absolutní pořadí'!D26,"")</f>
        <v>0</v>
      </c>
      <c r="E26">
        <f>IF('Absolutní pořadí'!$J26="žena",'Absolutní pořadí'!E26,"")</f>
        <v>0</v>
      </c>
      <c r="F26">
        <f>IF('Absolutní pořadí'!$J26="žena",'Absolutní pořadí'!F26,"")</f>
        <v>0</v>
      </c>
      <c r="G26">
        <f>IF('Absolutní pořadí'!$J26="žena",'Absolutní pořadí'!G26,"")</f>
        <v>0</v>
      </c>
      <c r="H26" s="30">
        <f>IF('Absolutní pořadí'!$J26="žena",'Absolutní pořadí'!H26,"")</f>
        <v>0</v>
      </c>
      <c r="I26" s="1">
        <f t="shared" si="0"/>
        <v>0</v>
      </c>
    </row>
    <row r="27" spans="1:19" ht="25.5">
      <c r="A27" s="13">
        <v>22</v>
      </c>
      <c r="B27">
        <f>IF('Absolutní pořadí'!$J27="žena",'Absolutní pořadí'!B27,"")</f>
        <v>49</v>
      </c>
      <c r="C27">
        <f>IF('Absolutní pořadí'!$J27="žena",'Absolutní pořadí'!C27,"")</f>
        <v>0</v>
      </c>
      <c r="D27">
        <f>IF('Absolutní pořadí'!$J27="žena",'Absolutní pořadí'!D27,"")</f>
        <v>0</v>
      </c>
      <c r="E27">
        <f>IF('Absolutní pořadí'!$J27="žena",'Absolutní pořadí'!E27,"")</f>
        <v>0</v>
      </c>
      <c r="F27">
        <f>IF('Absolutní pořadí'!$J27="žena",'Absolutní pořadí'!F27,"")</f>
        <v>1982</v>
      </c>
      <c r="G27">
        <f>IF('Absolutní pořadí'!$J27="žena",'Absolutní pořadí'!G27,"")</f>
        <v>0</v>
      </c>
      <c r="H27" s="30">
        <f>IF('Absolutní pořadí'!$J27="žena",'Absolutní pořadí'!H27,"")</f>
        <v>0.03377314814814815</v>
      </c>
      <c r="I27" s="1">
        <f t="shared" si="0"/>
        <v>0</v>
      </c>
      <c r="K27" s="9" t="s">
        <v>135</v>
      </c>
      <c r="L27" s="9" t="s">
        <v>138</v>
      </c>
      <c r="M27" s="9" t="s">
        <v>139</v>
      </c>
      <c r="N27" s="73" t="s">
        <v>5</v>
      </c>
      <c r="O27" s="9" t="s">
        <v>6</v>
      </c>
      <c r="P27" s="9" t="s">
        <v>7</v>
      </c>
      <c r="Q27" s="9" t="s">
        <v>140</v>
      </c>
      <c r="R27" s="74" t="s">
        <v>133</v>
      </c>
      <c r="S27" s="9" t="s">
        <v>134</v>
      </c>
    </row>
    <row r="28" spans="1:19" ht="15">
      <c r="A28" s="13">
        <v>23</v>
      </c>
      <c r="B28">
        <f>IF('Absolutní pořadí'!$J28="žena",'Absolutní pořadí'!B28,"")</f>
        <v>0</v>
      </c>
      <c r="C28">
        <f>IF('Absolutní pořadí'!$J28="žena",'Absolutní pořadí'!C28,"")</f>
        <v>0</v>
      </c>
      <c r="D28">
        <f>IF('Absolutní pořadí'!$J28="žena",'Absolutní pořadí'!D28,"")</f>
        <v>0</v>
      </c>
      <c r="E28">
        <f>IF('Absolutní pořadí'!$J28="žena",'Absolutní pořadí'!E28,"")</f>
        <v>0</v>
      </c>
      <c r="F28">
        <f>IF('Absolutní pořadí'!$J28="žena",'Absolutní pořadí'!F28,"")</f>
        <v>0</v>
      </c>
      <c r="G28">
        <f>IF('Absolutní pořadí'!$J28="žena",'Absolutní pořadí'!G28,"")</f>
        <v>0</v>
      </c>
      <c r="H28" s="30">
        <f>IF('Absolutní pořadí'!$J28="žena",'Absolutní pořadí'!H28,"")</f>
        <v>0</v>
      </c>
      <c r="I28" s="1">
        <f t="shared" si="0"/>
        <v>0</v>
      </c>
      <c r="K28" s="13">
        <v>1</v>
      </c>
      <c r="L28" s="13"/>
      <c r="M28" s="13">
        <v>31</v>
      </c>
      <c r="N28" s="13" t="s">
        <v>13</v>
      </c>
      <c r="O28" s="13" t="s">
        <v>56</v>
      </c>
      <c r="P28" s="13" t="s">
        <v>57</v>
      </c>
      <c r="Q28" s="13">
        <v>1968</v>
      </c>
      <c r="R28" s="13" t="s">
        <v>58</v>
      </c>
      <c r="S28" s="44">
        <v>0.03270833333333333</v>
      </c>
    </row>
    <row r="29" spans="1:19" ht="15">
      <c r="A29" s="13">
        <v>24</v>
      </c>
      <c r="B29">
        <f>IF('Absolutní pořadí'!$J29="žena",'Absolutní pořadí'!B29,"")</f>
        <v>0</v>
      </c>
      <c r="C29">
        <f>IF('Absolutní pořadí'!$J29="žena",'Absolutní pořadí'!C29,"")</f>
        <v>0</v>
      </c>
      <c r="D29">
        <f>IF('Absolutní pořadí'!$J29="žena",'Absolutní pořadí'!D29,"")</f>
        <v>0</v>
      </c>
      <c r="E29">
        <f>IF('Absolutní pořadí'!$J29="žena",'Absolutní pořadí'!E29,"")</f>
        <v>0</v>
      </c>
      <c r="F29">
        <f>IF('Absolutní pořadí'!$J29="žena",'Absolutní pořadí'!F29,"")</f>
        <v>0</v>
      </c>
      <c r="G29">
        <f>IF('Absolutní pořadí'!$J29="žena",'Absolutní pořadí'!G29,"")</f>
        <v>0</v>
      </c>
      <c r="H29" s="30">
        <f>IF('Absolutní pořadí'!$J29="žena",'Absolutní pořadí'!H29,"")</f>
        <v>0</v>
      </c>
      <c r="I29" s="1">
        <f t="shared" si="0"/>
        <v>0</v>
      </c>
      <c r="K29" s="13">
        <v>2</v>
      </c>
      <c r="L29" s="13"/>
      <c r="M29" s="13">
        <v>59</v>
      </c>
      <c r="N29" s="13" t="s">
        <v>13</v>
      </c>
      <c r="O29" s="13" t="s">
        <v>114</v>
      </c>
      <c r="P29" s="13" t="s">
        <v>115</v>
      </c>
      <c r="Q29" s="13">
        <v>1964</v>
      </c>
      <c r="R29" s="13" t="s">
        <v>116</v>
      </c>
      <c r="S29" s="44">
        <v>0.04070601851851852</v>
      </c>
    </row>
    <row r="30" spans="1:19" ht="15.75">
      <c r="A30" s="13">
        <v>25</v>
      </c>
      <c r="B30">
        <f>IF('Absolutní pořadí'!$J30="žena",'Absolutní pořadí'!B30,"")</f>
        <v>0</v>
      </c>
      <c r="C30">
        <f>IF('Absolutní pořadí'!$J30="žena",'Absolutní pořadí'!C30,"")</f>
        <v>0</v>
      </c>
      <c r="D30">
        <f>IF('Absolutní pořadí'!$J30="žena",'Absolutní pořadí'!D30,"")</f>
        <v>0</v>
      </c>
      <c r="E30">
        <f>IF('Absolutní pořadí'!$J30="žena",'Absolutní pořadí'!E30,"")</f>
        <v>0</v>
      </c>
      <c r="F30">
        <f>IF('Absolutní pořadí'!$J30="žena",'Absolutní pořadí'!F30,"")</f>
        <v>0</v>
      </c>
      <c r="G30">
        <f>IF('Absolutní pořadí'!$J30="žena",'Absolutní pořadí'!G30,"")</f>
        <v>0</v>
      </c>
      <c r="H30" s="30">
        <f>IF('Absolutní pořadí'!$J30="žena",'Absolutní pořadí'!H30,"")</f>
        <v>0</v>
      </c>
      <c r="I30" s="1">
        <f t="shared" si="0"/>
        <v>0</v>
      </c>
      <c r="K30" s="13">
        <v>3</v>
      </c>
      <c r="L30" s="13"/>
      <c r="M30" s="13"/>
      <c r="N30" s="13"/>
      <c r="O30" s="13"/>
      <c r="P30" s="13"/>
      <c r="Q30" s="13"/>
      <c r="R30" s="13"/>
      <c r="S30" s="44"/>
    </row>
    <row r="31" spans="1:19" ht="15.75">
      <c r="A31" s="13">
        <v>26</v>
      </c>
      <c r="B31" s="38">
        <f>IF('Absolutní pořadí'!$J31="žena",'Absolutní pořadí'!B31,"")</f>
        <v>0</v>
      </c>
      <c r="C31" s="38">
        <f>IF('Absolutní pořadí'!$J31="žena",'Absolutní pořadí'!C31,"")</f>
        <v>0</v>
      </c>
      <c r="D31" s="38">
        <f>IF('Absolutní pořadí'!$J31="žena",'Absolutní pořadí'!D31,"")</f>
        <v>0</v>
      </c>
      <c r="E31" s="38">
        <f>IF('Absolutní pořadí'!$J31="žena",'Absolutní pořadí'!E31,"")</f>
        <v>0</v>
      </c>
      <c r="F31" s="38">
        <f>IF('Absolutní pořadí'!$J31="žena",'Absolutní pořadí'!F31,"")</f>
        <v>0</v>
      </c>
      <c r="G31" s="38">
        <f>IF('Absolutní pořadí'!$J31="žena",'Absolutní pořadí'!G31,"")</f>
        <v>0</v>
      </c>
      <c r="H31" s="30">
        <f>IF('Absolutní pořadí'!$J31="žena",'Absolutní pořadí'!H31,"")</f>
        <v>0</v>
      </c>
      <c r="I31" s="1">
        <f t="shared" si="0"/>
        <v>0</v>
      </c>
      <c r="K31" s="13">
        <v>4</v>
      </c>
      <c r="L31" s="13"/>
      <c r="M31" s="13"/>
      <c r="N31" s="13"/>
      <c r="O31" s="13"/>
      <c r="P31" s="13"/>
      <c r="Q31" s="13"/>
      <c r="R31" s="13"/>
      <c r="S31" s="44"/>
    </row>
    <row r="32" spans="1:19" ht="15.75">
      <c r="A32" s="13">
        <v>27</v>
      </c>
      <c r="B32">
        <f>IF('Absolutní pořadí'!$J32="žena",'Absolutní pořadí'!B32,"")</f>
        <v>0</v>
      </c>
      <c r="C32">
        <f>IF('Absolutní pořadí'!$J32="žena",'Absolutní pořadí'!C32,"")</f>
        <v>0</v>
      </c>
      <c r="D32">
        <f>IF('Absolutní pořadí'!$J32="žena",'Absolutní pořadí'!D32,"")</f>
        <v>0</v>
      </c>
      <c r="E32">
        <f>IF('Absolutní pořadí'!$J32="žena",'Absolutní pořadí'!E32,"")</f>
        <v>0</v>
      </c>
      <c r="F32">
        <f>IF('Absolutní pořadí'!$J32="žena",'Absolutní pořadí'!F32,"")</f>
        <v>0</v>
      </c>
      <c r="G32">
        <f>IF('Absolutní pořadí'!$J32="žena",'Absolutní pořadí'!G32,"")</f>
        <v>0</v>
      </c>
      <c r="H32" s="30">
        <f>IF('Absolutní pořadí'!$J32="žena",'Absolutní pořadí'!H32,"")</f>
        <v>0</v>
      </c>
      <c r="I32" s="1">
        <f t="shared" si="0"/>
        <v>0</v>
      </c>
      <c r="K32" s="13">
        <v>5</v>
      </c>
      <c r="L32" s="13"/>
      <c r="M32" s="13"/>
      <c r="N32" s="13"/>
      <c r="O32" s="13"/>
      <c r="P32" s="13"/>
      <c r="Q32" s="13"/>
      <c r="R32" s="13"/>
      <c r="S32" s="44"/>
    </row>
    <row r="33" spans="1:19" ht="16.5">
      <c r="A33" s="13">
        <v>28</v>
      </c>
      <c r="B33" s="38">
        <f>IF('Absolutní pořadí'!$J33="žena",'Absolutní pořadí'!B33,"")</f>
        <v>38</v>
      </c>
      <c r="C33" s="38">
        <f>IF('Absolutní pořadí'!$J33="žena",'Absolutní pořadí'!C33,"")</f>
        <v>0</v>
      </c>
      <c r="D33" s="38">
        <f>IF('Absolutní pořadí'!$J33="žena",'Absolutní pořadí'!D33,"")</f>
        <v>0</v>
      </c>
      <c r="E33" s="38">
        <f>IF('Absolutní pořadí'!$J33="žena",'Absolutní pořadí'!E33,"")</f>
        <v>0</v>
      </c>
      <c r="F33" s="38">
        <f>IF('Absolutní pořadí'!$J33="žena",'Absolutní pořadí'!F33,"")</f>
        <v>1973</v>
      </c>
      <c r="G33" s="38">
        <f>IF('Absolutní pořadí'!$J33="žena",'Absolutní pořadí'!G33,"")</f>
        <v>0</v>
      </c>
      <c r="H33" s="30">
        <f>IF('Absolutní pořadí'!$J33="žena",'Absolutní pořadí'!H33,"")</f>
        <v>0.03712962962962963</v>
      </c>
      <c r="I33" s="1">
        <f t="shared" si="0"/>
        <v>0</v>
      </c>
      <c r="K33" s="13">
        <v>6</v>
      </c>
      <c r="L33" s="13"/>
      <c r="M33" s="13"/>
      <c r="N33" s="13"/>
      <c r="O33" s="13"/>
      <c r="P33" s="13"/>
      <c r="Q33" s="13"/>
      <c r="R33" s="13"/>
      <c r="S33" s="44"/>
    </row>
    <row r="34" spans="1:19" ht="15.75">
      <c r="A34" s="13">
        <v>29</v>
      </c>
      <c r="B34" s="38">
        <f>IF('Absolutní pořadí'!$J34="žena",'Absolutní pořadí'!B34,"")</f>
        <v>0</v>
      </c>
      <c r="C34" s="38">
        <f>IF('Absolutní pořadí'!$J34="žena",'Absolutní pořadí'!C34,"")</f>
        <v>0</v>
      </c>
      <c r="D34" s="38">
        <f>IF('Absolutní pořadí'!$J34="žena",'Absolutní pořadí'!D34,"")</f>
        <v>0</v>
      </c>
      <c r="E34" s="38">
        <f>IF('Absolutní pořadí'!$J34="žena",'Absolutní pořadí'!E34,"")</f>
        <v>0</v>
      </c>
      <c r="F34" s="38">
        <f>IF('Absolutní pořadí'!$J34="žena",'Absolutní pořadí'!F34,"")</f>
        <v>0</v>
      </c>
      <c r="G34" s="38">
        <f>IF('Absolutní pořadí'!$J34="žena",'Absolutní pořadí'!G34,"")</f>
        <v>0</v>
      </c>
      <c r="H34" s="30">
        <f>IF('Absolutní pořadí'!$J34="žena",'Absolutní pořadí'!H34,"")</f>
        <v>0</v>
      </c>
      <c r="I34" s="1">
        <f t="shared" si="0"/>
        <v>0</v>
      </c>
      <c r="K34" s="13">
        <v>7</v>
      </c>
      <c r="L34" s="13"/>
      <c r="M34" s="13"/>
      <c r="N34" s="13"/>
      <c r="O34" s="13"/>
      <c r="P34" s="13"/>
      <c r="Q34" s="13"/>
      <c r="R34" s="13"/>
      <c r="S34" s="44"/>
    </row>
    <row r="35" spans="1:19" ht="15">
      <c r="A35" s="13">
        <v>30</v>
      </c>
      <c r="B35">
        <f>IF('Absolutní pořadí'!$J35="žena",'Absolutní pořadí'!B35,"")</f>
        <v>0</v>
      </c>
      <c r="C35">
        <f>IF('Absolutní pořadí'!$J35="žena",'Absolutní pořadí'!C35,"")</f>
        <v>0</v>
      </c>
      <c r="D35">
        <f>IF('Absolutní pořadí'!$J35="žena",'Absolutní pořadí'!D35,"")</f>
        <v>0</v>
      </c>
      <c r="E35">
        <f>IF('Absolutní pořadí'!$J35="žena",'Absolutní pořadí'!E35,"")</f>
        <v>0</v>
      </c>
      <c r="F35">
        <f>IF('Absolutní pořadí'!$J35="žena",'Absolutní pořadí'!F35,"")</f>
        <v>0</v>
      </c>
      <c r="G35">
        <f>IF('Absolutní pořadí'!$J35="žena",'Absolutní pořadí'!G35,"")</f>
        <v>0</v>
      </c>
      <c r="H35" s="30">
        <f>IF('Absolutní pořadí'!$J35="žena",'Absolutní pořadí'!H35,"")</f>
        <v>0</v>
      </c>
      <c r="I35" s="1">
        <f t="shared" si="0"/>
        <v>0</v>
      </c>
      <c r="K35" s="13">
        <v>8</v>
      </c>
      <c r="L35" s="13"/>
      <c r="M35" s="13"/>
      <c r="N35" s="13"/>
      <c r="O35" s="13"/>
      <c r="P35" s="13"/>
      <c r="Q35" s="13"/>
      <c r="R35" s="13"/>
      <c r="S35" s="44"/>
    </row>
    <row r="36" spans="1:19" ht="15.75">
      <c r="A36" s="13">
        <v>31</v>
      </c>
      <c r="B36">
        <f>IF('Absolutní pořadí'!$J36="žena",'Absolutní pořadí'!B36,"")</f>
        <v>0</v>
      </c>
      <c r="C36">
        <f>IF('Absolutní pořadí'!$J36="žena",'Absolutní pořadí'!C36,"")</f>
        <v>0</v>
      </c>
      <c r="D36">
        <f>IF('Absolutní pořadí'!$J36="žena",'Absolutní pořadí'!D36,"")</f>
        <v>0</v>
      </c>
      <c r="E36">
        <f>IF('Absolutní pořadí'!$J36="žena",'Absolutní pořadí'!E36,"")</f>
        <v>0</v>
      </c>
      <c r="F36">
        <f>IF('Absolutní pořadí'!$J36="žena",'Absolutní pořadí'!F36,"")</f>
        <v>0</v>
      </c>
      <c r="G36">
        <f>IF('Absolutní pořadí'!$J36="žena",'Absolutní pořadí'!G36,"")</f>
        <v>0</v>
      </c>
      <c r="H36" s="30">
        <f>IF('Absolutní pořadí'!$J36="žena",'Absolutní pořadí'!H36,"")</f>
        <v>0</v>
      </c>
      <c r="I36" s="1">
        <f t="shared" si="0"/>
        <v>0</v>
      </c>
      <c r="K36" s="13">
        <v>9</v>
      </c>
      <c r="L36" s="13"/>
      <c r="M36" s="13"/>
      <c r="N36" s="13"/>
      <c r="O36" s="13"/>
      <c r="P36" s="13"/>
      <c r="Q36" s="13"/>
      <c r="R36" s="13"/>
      <c r="S36" s="44"/>
    </row>
    <row r="37" spans="1:19" ht="16.5">
      <c r="A37" s="13">
        <v>32</v>
      </c>
      <c r="B37" s="38">
        <f>IF('Absolutní pořadí'!$J37="žena",'Absolutní pořadí'!B37,"")</f>
        <v>0</v>
      </c>
      <c r="C37" s="38">
        <f>IF('Absolutní pořadí'!$J37="žena",'Absolutní pořadí'!C37,"")</f>
        <v>0</v>
      </c>
      <c r="D37" s="38">
        <f>IF('Absolutní pořadí'!$J37="žena",'Absolutní pořadí'!D37,"")</f>
        <v>0</v>
      </c>
      <c r="E37" s="38">
        <f>IF('Absolutní pořadí'!$J37="žena",'Absolutní pořadí'!E37,"")</f>
        <v>0</v>
      </c>
      <c r="F37" s="38">
        <f>IF('Absolutní pořadí'!$J37="žena",'Absolutní pořadí'!F37,"")</f>
        <v>0</v>
      </c>
      <c r="G37" s="38">
        <f>IF('Absolutní pořadí'!$J37="žena",'Absolutní pořadí'!G37,"")</f>
        <v>0</v>
      </c>
      <c r="H37" s="30">
        <f>IF('Absolutní pořadí'!$J37="žena",'Absolutní pořadí'!H37,"")</f>
        <v>0</v>
      </c>
      <c r="I37" s="1">
        <f t="shared" si="0"/>
        <v>0</v>
      </c>
      <c r="K37" s="13">
        <v>10</v>
      </c>
      <c r="L37" s="13"/>
      <c r="M37" s="13"/>
      <c r="N37" s="13"/>
      <c r="O37" s="13"/>
      <c r="P37" s="13"/>
      <c r="Q37" s="13"/>
      <c r="R37" s="13"/>
      <c r="S37" s="44"/>
    </row>
    <row r="38" spans="1:19" ht="16.5">
      <c r="A38" s="13">
        <v>33</v>
      </c>
      <c r="B38" s="38">
        <f>IF('Absolutní pořadí'!$J38="žena",'Absolutní pořadí'!B38,"")</f>
        <v>0</v>
      </c>
      <c r="C38" s="38">
        <f>IF('Absolutní pořadí'!$J38="žena",'Absolutní pořadí'!C38,"")</f>
        <v>0</v>
      </c>
      <c r="D38" s="38">
        <f>IF('Absolutní pořadí'!$J38="žena",'Absolutní pořadí'!D38,"")</f>
        <v>0</v>
      </c>
      <c r="E38" s="38">
        <f>IF('Absolutní pořadí'!$J38="žena",'Absolutní pořadí'!E38,"")</f>
        <v>0</v>
      </c>
      <c r="F38" s="38">
        <f>IF('Absolutní pořadí'!$J38="žena",'Absolutní pořadí'!F38,"")</f>
        <v>0</v>
      </c>
      <c r="G38" s="38">
        <f>IF('Absolutní pořadí'!$J38="žena",'Absolutní pořadí'!G38,"")</f>
        <v>0</v>
      </c>
      <c r="H38" s="30">
        <f>IF('Absolutní pořadí'!$J38="žena",'Absolutní pořadí'!H38,"")</f>
        <v>0</v>
      </c>
      <c r="I38" s="1">
        <f t="shared" si="0"/>
        <v>0</v>
      </c>
      <c r="K38" s="13">
        <v>11</v>
      </c>
      <c r="L38" s="13"/>
      <c r="M38" s="13"/>
      <c r="N38" s="13"/>
      <c r="O38" s="13"/>
      <c r="P38" s="13"/>
      <c r="Q38" s="13"/>
      <c r="R38" s="13"/>
      <c r="S38" s="44"/>
    </row>
    <row r="39" spans="1:19" ht="15.75">
      <c r="A39" s="13">
        <v>34</v>
      </c>
      <c r="B39" s="38">
        <f>IF('Absolutní pořadí'!$J39="žena",'Absolutní pořadí'!B39,"")</f>
        <v>19</v>
      </c>
      <c r="C39" s="38">
        <f>IF('Absolutní pořadí'!$J39="žena",'Absolutní pořadí'!C39,"")</f>
        <v>0</v>
      </c>
      <c r="D39" s="38">
        <f>IF('Absolutní pořadí'!$J39="žena",'Absolutní pořadí'!D39,"")</f>
        <v>0</v>
      </c>
      <c r="E39" s="38">
        <f>IF('Absolutní pořadí'!$J39="žena",'Absolutní pořadí'!E39,"")</f>
        <v>0</v>
      </c>
      <c r="F39" s="38">
        <f>IF('Absolutní pořadí'!$J39="žena",'Absolutní pořadí'!F39,"")</f>
        <v>2000</v>
      </c>
      <c r="G39" s="38">
        <f>IF('Absolutní pořadí'!$J39="žena",'Absolutní pořadí'!G39,"")</f>
        <v>0</v>
      </c>
      <c r="H39" s="30">
        <f>IF('Absolutní pořadí'!$J39="žena",'Absolutní pořadí'!H39,"")</f>
        <v>0.03886574074074074</v>
      </c>
      <c r="I39" s="1">
        <f t="shared" si="0"/>
        <v>0</v>
      </c>
      <c r="K39" s="13">
        <v>12</v>
      </c>
      <c r="L39" s="13"/>
      <c r="M39" s="13"/>
      <c r="N39" s="13"/>
      <c r="O39" s="13"/>
      <c r="P39" s="13"/>
      <c r="Q39" s="13"/>
      <c r="R39" s="13"/>
      <c r="S39" s="44"/>
    </row>
    <row r="40" spans="1:19" ht="15.75">
      <c r="A40" s="13">
        <v>35</v>
      </c>
      <c r="B40">
        <f>IF('Absolutní pořadí'!$J40="žena",'Absolutní pořadí'!B40,"")</f>
        <v>39</v>
      </c>
      <c r="C40">
        <f>IF('Absolutní pořadí'!$J40="žena",'Absolutní pořadí'!C40,"")</f>
        <v>0</v>
      </c>
      <c r="D40">
        <f>IF('Absolutní pořadí'!$J40="žena",'Absolutní pořadí'!D40,"")</f>
        <v>0</v>
      </c>
      <c r="E40">
        <f>IF('Absolutní pořadí'!$J40="žena",'Absolutní pořadí'!E40,"")</f>
        <v>0</v>
      </c>
      <c r="F40">
        <f>IF('Absolutní pořadí'!$J40="žena",'Absolutní pořadí'!F40,"")</f>
        <v>1980</v>
      </c>
      <c r="G40">
        <f>IF('Absolutní pořadí'!$J40="žena",'Absolutní pořadí'!G40,"")</f>
        <v>0</v>
      </c>
      <c r="H40" s="30">
        <f>IF('Absolutní pořadí'!$J40="žena",'Absolutní pořadí'!H40,"")</f>
        <v>0.040393518518518516</v>
      </c>
      <c r="I40" s="1">
        <f t="shared" si="0"/>
        <v>0</v>
      </c>
      <c r="K40" s="13">
        <v>13</v>
      </c>
      <c r="L40" s="13"/>
      <c r="M40" s="13"/>
      <c r="N40" s="13"/>
      <c r="O40" s="13"/>
      <c r="P40" s="13"/>
      <c r="Q40" s="13"/>
      <c r="R40" s="13"/>
      <c r="S40" s="44"/>
    </row>
    <row r="41" spans="1:19" ht="16.5">
      <c r="A41" s="13">
        <v>36</v>
      </c>
      <c r="B41" s="38">
        <f>IF('Absolutní pořadí'!$J41="žena",'Absolutní pořadí'!B41,"")</f>
        <v>59</v>
      </c>
      <c r="C41" s="38">
        <f>IF('Absolutní pořadí'!$J41="žena",'Absolutní pořadí'!C41,"")</f>
        <v>0</v>
      </c>
      <c r="D41" s="38">
        <f>IF('Absolutní pořadí'!$J41="žena",'Absolutní pořadí'!D41,"")</f>
        <v>0</v>
      </c>
      <c r="E41" s="38">
        <f>IF('Absolutní pořadí'!$J41="žena",'Absolutní pořadí'!E41,"")</f>
        <v>0</v>
      </c>
      <c r="F41" s="38">
        <f>IF('Absolutní pořadí'!$J41="žena",'Absolutní pořadí'!F41,"")</f>
        <v>1964</v>
      </c>
      <c r="G41" s="38">
        <f>IF('Absolutní pořadí'!$J41="žena",'Absolutní pořadí'!G41,"")</f>
        <v>0</v>
      </c>
      <c r="H41" s="30">
        <f>IF('Absolutní pořadí'!$J41="žena",'Absolutní pořadí'!H41,"")</f>
        <v>0.04070601851851852</v>
      </c>
      <c r="I41" s="1">
        <f t="shared" si="0"/>
        <v>0</v>
      </c>
      <c r="K41" s="13">
        <v>14</v>
      </c>
      <c r="L41" s="13"/>
      <c r="M41" s="13"/>
      <c r="N41" s="13"/>
      <c r="O41" s="13"/>
      <c r="P41" s="13"/>
      <c r="Q41" s="13"/>
      <c r="R41" s="13"/>
      <c r="S41" s="44"/>
    </row>
    <row r="42" spans="1:9" ht="16.5">
      <c r="A42" s="13">
        <v>37</v>
      </c>
      <c r="B42" s="38">
        <f>IF('Absolutní pořadí'!$J42="žena",'Absolutní pořadí'!B42,"")</f>
        <v>0</v>
      </c>
      <c r="C42" s="38">
        <f>IF('Absolutní pořadí'!$J42="žena",'Absolutní pořadí'!C42,"")</f>
        <v>0</v>
      </c>
      <c r="D42" s="38">
        <f>IF('Absolutní pořadí'!$J42="žena",'Absolutní pořadí'!D42,"")</f>
        <v>0</v>
      </c>
      <c r="E42" s="38">
        <f>IF('Absolutní pořadí'!$J42="žena",'Absolutní pořadí'!E42,"")</f>
        <v>0</v>
      </c>
      <c r="F42" s="38">
        <f>IF('Absolutní pořadí'!$J42="žena",'Absolutní pořadí'!F42,"")</f>
        <v>0</v>
      </c>
      <c r="G42" s="38">
        <f>IF('Absolutní pořadí'!$J42="žena",'Absolutní pořadí'!G42,"")</f>
        <v>0</v>
      </c>
      <c r="H42" s="30">
        <f>IF('Absolutní pořadí'!$J42="žena",'Absolutní pořadí'!H42,"")</f>
        <v>0</v>
      </c>
      <c r="I42" s="1">
        <f t="shared" si="0"/>
        <v>0</v>
      </c>
    </row>
    <row r="43" spans="1:9" ht="16.5">
      <c r="A43" s="13">
        <v>38</v>
      </c>
      <c r="B43" s="38">
        <f>IF('Absolutní pořadí'!$J43="žena",'Absolutní pořadí'!B43,"")</f>
        <v>0</v>
      </c>
      <c r="C43" s="38">
        <f>IF('Absolutní pořadí'!$J43="žena",'Absolutní pořadí'!C43,"")</f>
        <v>0</v>
      </c>
      <c r="D43" s="38">
        <f>IF('Absolutní pořadí'!$J43="žena",'Absolutní pořadí'!D43,"")</f>
        <v>0</v>
      </c>
      <c r="E43" s="38">
        <f>IF('Absolutní pořadí'!$J43="žena",'Absolutní pořadí'!E43,"")</f>
        <v>0</v>
      </c>
      <c r="F43" s="38">
        <f>IF('Absolutní pořadí'!$J43="žena",'Absolutní pořadí'!F43,"")</f>
        <v>0</v>
      </c>
      <c r="G43" s="38">
        <f>IF('Absolutní pořadí'!$J43="žena",'Absolutní pořadí'!G43,"")</f>
        <v>0</v>
      </c>
      <c r="H43" s="30">
        <f>IF('Absolutní pořadí'!$J43="žena",'Absolutní pořadí'!H43,"")</f>
        <v>0</v>
      </c>
      <c r="I43" s="1">
        <f t="shared" si="0"/>
        <v>0</v>
      </c>
    </row>
    <row r="44" spans="1:9" ht="16.5">
      <c r="A44" s="13">
        <v>39</v>
      </c>
      <c r="B44" s="38">
        <f>IF('Absolutní pořadí'!$J44="žena",'Absolutní pořadí'!B44,"")</f>
        <v>0</v>
      </c>
      <c r="C44" s="38">
        <f>IF('Absolutní pořadí'!$J44="žena",'Absolutní pořadí'!C44,"")</f>
        <v>0</v>
      </c>
      <c r="D44" s="38">
        <f>IF('Absolutní pořadí'!$J44="žena",'Absolutní pořadí'!D44,"")</f>
        <v>0</v>
      </c>
      <c r="E44" s="38">
        <f>IF('Absolutní pořadí'!$J44="žena",'Absolutní pořadí'!E44,"")</f>
        <v>0</v>
      </c>
      <c r="F44" s="38">
        <f>IF('Absolutní pořadí'!$J44="žena",'Absolutní pořadí'!F44,"")</f>
        <v>0</v>
      </c>
      <c r="G44" s="38">
        <f>IF('Absolutní pořadí'!$J44="žena",'Absolutní pořadí'!G44,"")</f>
        <v>0</v>
      </c>
      <c r="H44" s="30">
        <f>IF('Absolutní pořadí'!$J44="žena",'Absolutní pořadí'!H44,"")</f>
        <v>0</v>
      </c>
      <c r="I44" s="1">
        <f t="shared" si="0"/>
        <v>0</v>
      </c>
    </row>
    <row r="45" spans="1:17" ht="27.75">
      <c r="A45" s="13">
        <v>40</v>
      </c>
      <c r="B45" s="38">
        <f>IF('Absolutní pořadí'!$J45="žena",'Absolutní pořadí'!B45,"")</f>
        <v>0</v>
      </c>
      <c r="C45" s="38">
        <f>IF('Absolutní pořadí'!$J45="žena",'Absolutní pořadí'!C45,"")</f>
        <v>0</v>
      </c>
      <c r="D45" s="38">
        <f>IF('Absolutní pořadí'!$J45="žena",'Absolutní pořadí'!D45,"")</f>
        <v>0</v>
      </c>
      <c r="E45" s="38">
        <f>IF('Absolutní pořadí'!$J45="žena",'Absolutní pořadí'!E45,"")</f>
        <v>0</v>
      </c>
      <c r="F45" s="38">
        <f>IF('Absolutní pořadí'!$J45="žena",'Absolutní pořadí'!F45,"")</f>
        <v>0</v>
      </c>
      <c r="G45" s="38">
        <f>IF('Absolutní pořadí'!$J45="žena",'Absolutní pořadí'!G45,"")</f>
        <v>0</v>
      </c>
      <c r="H45" s="30">
        <f>IF('Absolutní pořadí'!$J45="žena",'Absolutní pořadí'!H45,"")</f>
        <v>0</v>
      </c>
      <c r="I45" s="1">
        <f t="shared" si="0"/>
        <v>0</v>
      </c>
      <c r="K45" s="46" t="s">
        <v>143</v>
      </c>
      <c r="Q45" s="47"/>
    </row>
    <row r="46" spans="1:9" ht="16.5">
      <c r="A46" s="13">
        <v>41</v>
      </c>
      <c r="B46" s="38">
        <f>IF('Absolutní pořadí'!$J46="žena",'Absolutní pořadí'!B46,"")</f>
        <v>30</v>
      </c>
      <c r="C46" s="38">
        <f>IF('Absolutní pořadí'!$J46="žena",'Absolutní pořadí'!C46,"")</f>
        <v>0</v>
      </c>
      <c r="D46" s="38">
        <f>IF('Absolutní pořadí'!$J46="žena",'Absolutní pořadí'!D46,"")</f>
        <v>0</v>
      </c>
      <c r="E46" s="38">
        <f>IF('Absolutní pořadí'!$J46="žena",'Absolutní pořadí'!E46,"")</f>
        <v>0</v>
      </c>
      <c r="F46" s="38">
        <f>IF('Absolutní pořadí'!$J46="žena",'Absolutní pořadí'!F46,"")</f>
        <v>1992</v>
      </c>
      <c r="G46" s="38">
        <f>IF('Absolutní pořadí'!$J46="žena",'Absolutní pořadí'!G46,"")</f>
        <v>0</v>
      </c>
      <c r="H46" s="30">
        <f>IF('Absolutní pořadí'!$J46="žena",'Absolutní pořadí'!H46,"")</f>
        <v>0.04417824074074075</v>
      </c>
      <c r="I46" s="1">
        <f t="shared" si="0"/>
        <v>0</v>
      </c>
    </row>
    <row r="47" spans="1:11" ht="16.5">
      <c r="A47" s="13">
        <v>42</v>
      </c>
      <c r="B47" s="38">
        <f>IF('Absolutní pořadí'!$J47="žena",'Absolutní pořadí'!B47,"")</f>
        <v>9</v>
      </c>
      <c r="C47" s="38">
        <f>IF('Absolutní pořadí'!$J47="žena",'Absolutní pořadí'!C47,"")</f>
        <v>0</v>
      </c>
      <c r="D47" s="38">
        <f>IF('Absolutní pořadí'!$J47="žena",'Absolutní pořadí'!D47,"")</f>
        <v>0</v>
      </c>
      <c r="E47" s="38">
        <f>IF('Absolutní pořadí'!$J47="žena",'Absolutní pořadí'!E47,"")</f>
        <v>0</v>
      </c>
      <c r="F47" s="38">
        <f>IF('Absolutní pořadí'!$J47="žena",'Absolutní pořadí'!F47,"")</f>
        <v>1982</v>
      </c>
      <c r="G47" s="38">
        <f>IF('Absolutní pořadí'!$J47="žena",'Absolutní pořadí'!G47,"")</f>
        <v>0</v>
      </c>
      <c r="H47" s="30">
        <f>IF('Absolutní pořadí'!$J47="žena",'Absolutní pořadí'!H47,"")</f>
        <v>0.04746527777777778</v>
      </c>
      <c r="I47" s="1">
        <f t="shared" si="0"/>
        <v>0</v>
      </c>
      <c r="K47" s="25" t="s">
        <v>145</v>
      </c>
    </row>
    <row r="48" spans="1:9" ht="15.75">
      <c r="A48" s="13">
        <v>43</v>
      </c>
      <c r="B48" s="38">
        <f>IF('Absolutní pořadí'!$J48="žena",'Absolutní pořadí'!B48,"")</f>
        <v>0</v>
      </c>
      <c r="C48" s="38">
        <f>IF('Absolutní pořadí'!$J48="žena",'Absolutní pořadí'!C48,"")</f>
        <v>0</v>
      </c>
      <c r="D48" s="38">
        <f>IF('Absolutní pořadí'!$J48="žena",'Absolutní pořadí'!D48,"")</f>
        <v>0</v>
      </c>
      <c r="E48" s="38">
        <f>IF('Absolutní pořadí'!$J48="žena",'Absolutní pořadí'!E48,"")</f>
        <v>0</v>
      </c>
      <c r="F48" s="38">
        <f>IF('Absolutní pořadí'!$J48="žena",'Absolutní pořadí'!F48,"")</f>
        <v>0</v>
      </c>
      <c r="G48" s="38">
        <f>IF('Absolutní pořadí'!$J48="žena",'Absolutní pořadí'!G48,"")</f>
        <v>0</v>
      </c>
      <c r="H48" s="75">
        <f>IF('Absolutní pořadí'!$J48="žena",'Absolutní pořadí'!H48,"")</f>
        <v>0</v>
      </c>
      <c r="I48" s="1">
        <f t="shared" si="0"/>
        <v>0</v>
      </c>
    </row>
    <row r="49" spans="1:19" ht="27">
      <c r="A49" s="13">
        <v>44</v>
      </c>
      <c r="B49" s="38" t="e">
        <f>IF('Absolutní pořadí'!$J49="žena",'Absolutní pořadí'!B49,"")</f>
        <v>#N/A</v>
      </c>
      <c r="C49" s="38" t="e">
        <f>IF('Absolutní pořadí'!$J49="žena",'Absolutní pořadí'!C49,"")</f>
        <v>#N/A</v>
      </c>
      <c r="D49" s="38" t="e">
        <f>IF('Absolutní pořadí'!$J49="žena",'Absolutní pořadí'!D49,"")</f>
        <v>#N/A</v>
      </c>
      <c r="E49" s="38" t="e">
        <f>IF('Absolutní pořadí'!$J49="žena",'Absolutní pořadí'!E49,"")</f>
        <v>#N/A</v>
      </c>
      <c r="F49" s="38" t="e">
        <f>IF('Absolutní pořadí'!$J49="žena",'Absolutní pořadí'!F49,"")</f>
        <v>#N/A</v>
      </c>
      <c r="G49" s="38" t="e">
        <f>IF('Absolutní pořadí'!$J49="žena",'Absolutní pořadí'!G49,"")</f>
        <v>#N/A</v>
      </c>
      <c r="H49" s="75" t="e">
        <f>IF('Absolutní pořadí'!$J49="žena",'Absolutní pořadí'!H49,"")</f>
        <v>#N/A</v>
      </c>
      <c r="I49" s="1" t="e">
        <f t="shared" si="0"/>
        <v>#N/A</v>
      </c>
      <c r="K49" s="9" t="s">
        <v>135</v>
      </c>
      <c r="L49" s="9" t="s">
        <v>138</v>
      </c>
      <c r="M49" s="76" t="s">
        <v>139</v>
      </c>
      <c r="N49" s="77" t="s">
        <v>5</v>
      </c>
      <c r="O49" s="76" t="s">
        <v>6</v>
      </c>
      <c r="P49" s="76" t="s">
        <v>7</v>
      </c>
      <c r="Q49" s="76" t="s">
        <v>140</v>
      </c>
      <c r="R49" s="78" t="s">
        <v>133</v>
      </c>
      <c r="S49" s="76" t="s">
        <v>134</v>
      </c>
    </row>
    <row r="50" spans="1:19" ht="15.75">
      <c r="A50" s="13">
        <v>45</v>
      </c>
      <c r="B50" s="38" t="e">
        <f>IF('Absolutní pořadí'!$J50="žena",'Absolutní pořadí'!B50,"")</f>
        <v>#N/A</v>
      </c>
      <c r="C50" s="38" t="e">
        <f>IF('Absolutní pořadí'!$J50="žena",'Absolutní pořadí'!C50,"")</f>
        <v>#N/A</v>
      </c>
      <c r="D50" s="38" t="e">
        <f>IF('Absolutní pořadí'!$J50="žena",'Absolutní pořadí'!D50,"")</f>
        <v>#N/A</v>
      </c>
      <c r="E50" s="38" t="e">
        <f>IF('Absolutní pořadí'!$J50="žena",'Absolutní pořadí'!E50,"")</f>
        <v>#N/A</v>
      </c>
      <c r="F50" s="38" t="e">
        <f>IF('Absolutní pořadí'!$J50="žena",'Absolutní pořadí'!F50,"")</f>
        <v>#N/A</v>
      </c>
      <c r="G50" s="38" t="e">
        <f>IF('Absolutní pořadí'!$J50="žena",'Absolutní pořadí'!G50,"")</f>
        <v>#N/A</v>
      </c>
      <c r="H50" s="75" t="e">
        <f>IF('Absolutní pořadí'!$J50="žena",'Absolutní pořadí'!H50,"")</f>
        <v>#N/A</v>
      </c>
      <c r="I50" s="1" t="e">
        <f t="shared" si="0"/>
        <v>#N/A</v>
      </c>
      <c r="K50" s="13">
        <v>1</v>
      </c>
      <c r="L50" s="72"/>
      <c r="M50" s="8">
        <v>25</v>
      </c>
      <c r="N50" s="8" t="s">
        <v>13</v>
      </c>
      <c r="O50" s="8" t="s">
        <v>43</v>
      </c>
      <c r="P50" s="8" t="s">
        <v>44</v>
      </c>
      <c r="Q50" s="8">
        <v>1978</v>
      </c>
      <c r="R50" s="8" t="s">
        <v>45</v>
      </c>
      <c r="S50" s="8">
        <v>0.033310185185185186</v>
      </c>
    </row>
    <row r="51" spans="1:19" ht="15.75">
      <c r="A51" s="13">
        <v>46</v>
      </c>
      <c r="B51" s="38" t="e">
        <f>IF('Absolutní pořadí'!$J51="žena",'Absolutní pořadí'!B51,"")</f>
        <v>#N/A</v>
      </c>
      <c r="C51" s="38" t="e">
        <f>IF('Absolutní pořadí'!$J51="žena",'Absolutní pořadí'!C51,"")</f>
        <v>#N/A</v>
      </c>
      <c r="D51" s="38" t="e">
        <f>IF('Absolutní pořadí'!$J51="žena",'Absolutní pořadí'!D51,"")</f>
        <v>#N/A</v>
      </c>
      <c r="E51" s="38" t="e">
        <f>IF('Absolutní pořadí'!$J51="žena",'Absolutní pořadí'!E51,"")</f>
        <v>#N/A</v>
      </c>
      <c r="F51" s="38" t="e">
        <f>IF('Absolutní pořadí'!$J51="žena",'Absolutní pořadí'!F51,"")</f>
        <v>#N/A</v>
      </c>
      <c r="G51" s="38" t="e">
        <f>IF('Absolutní pořadí'!$J51="žena",'Absolutní pořadí'!G51,"")</f>
        <v>#N/A</v>
      </c>
      <c r="H51" s="75" t="e">
        <f>IF('Absolutní pořadí'!$J51="žena",'Absolutní pořadí'!H51,"")</f>
        <v>#N/A</v>
      </c>
      <c r="I51" s="1" t="e">
        <f t="shared" si="0"/>
        <v>#N/A</v>
      </c>
      <c r="K51" s="13">
        <v>2</v>
      </c>
      <c r="L51" s="13"/>
      <c r="M51" s="79">
        <v>38</v>
      </c>
      <c r="N51" s="79" t="s">
        <v>13</v>
      </c>
      <c r="O51" s="79" t="s">
        <v>74</v>
      </c>
      <c r="P51" s="79" t="s">
        <v>75</v>
      </c>
      <c r="Q51" s="79">
        <v>1973</v>
      </c>
      <c r="R51" s="79" t="s">
        <v>76</v>
      </c>
      <c r="S51" s="80">
        <v>0.03712962962962963</v>
      </c>
    </row>
    <row r="52" spans="1:19" ht="15.75">
      <c r="A52" s="13">
        <v>47</v>
      </c>
      <c r="B52" s="38" t="e">
        <f>IF('Absolutní pořadí'!$J52="žena",'Absolutní pořadí'!B52,"")</f>
        <v>#N/A</v>
      </c>
      <c r="C52" s="38" t="e">
        <f>IF('Absolutní pořadí'!$J52="žena",'Absolutní pořadí'!C52,"")</f>
        <v>#N/A</v>
      </c>
      <c r="D52" s="38" t="e">
        <f>IF('Absolutní pořadí'!$J52="žena",'Absolutní pořadí'!D52,"")</f>
        <v>#N/A</v>
      </c>
      <c r="E52" s="38" t="e">
        <f>IF('Absolutní pořadí'!$J52="žena",'Absolutní pořadí'!E52,"")</f>
        <v>#N/A</v>
      </c>
      <c r="F52" s="38" t="e">
        <f>IF('Absolutní pořadí'!$J52="žena",'Absolutní pořadí'!F52,"")</f>
        <v>#N/A</v>
      </c>
      <c r="G52" s="38" t="e">
        <f>IF('Absolutní pořadí'!$J52="žena",'Absolutní pořadí'!G52,"")</f>
        <v>#N/A</v>
      </c>
      <c r="H52" s="75" t="e">
        <f>IF('Absolutní pořadí'!$J52="žena",'Absolutní pořadí'!H52,"")</f>
        <v>#N/A</v>
      </c>
      <c r="I52" s="1" t="e">
        <f t="shared" si="0"/>
        <v>#N/A</v>
      </c>
      <c r="K52" s="13">
        <v>3</v>
      </c>
      <c r="L52" s="13"/>
      <c r="M52" s="13">
        <v>39</v>
      </c>
      <c r="N52" s="13" t="s">
        <v>13</v>
      </c>
      <c r="O52" s="13" t="s">
        <v>43</v>
      </c>
      <c r="P52" s="13" t="s">
        <v>77</v>
      </c>
      <c r="Q52" s="13">
        <v>1980</v>
      </c>
      <c r="R52" s="13" t="s">
        <v>78</v>
      </c>
      <c r="S52" s="44">
        <v>0.040393518518518516</v>
      </c>
    </row>
    <row r="53" spans="1:19" ht="15.75">
      <c r="A53" s="13">
        <v>48</v>
      </c>
      <c r="B53" s="38" t="e">
        <f>IF('Absolutní pořadí'!$J53="žena",'Absolutní pořadí'!B53,"")</f>
        <v>#N/A</v>
      </c>
      <c r="C53" s="38" t="e">
        <f>IF('Absolutní pořadí'!$J53="žena",'Absolutní pořadí'!C53,"")</f>
        <v>#N/A</v>
      </c>
      <c r="D53" s="38" t="e">
        <f>IF('Absolutní pořadí'!$J53="žena",'Absolutní pořadí'!D53,"")</f>
        <v>#N/A</v>
      </c>
      <c r="E53" s="38" t="e">
        <f>IF('Absolutní pořadí'!$J53="žena",'Absolutní pořadí'!E53,"")</f>
        <v>#N/A</v>
      </c>
      <c r="F53" s="38" t="e">
        <f>IF('Absolutní pořadí'!$J53="žena",'Absolutní pořadí'!F53,"")</f>
        <v>#N/A</v>
      </c>
      <c r="G53" s="38" t="e">
        <f>IF('Absolutní pořadí'!$J53="žena",'Absolutní pořadí'!G53,"")</f>
        <v>#N/A</v>
      </c>
      <c r="H53" s="75" t="e">
        <f>IF('Absolutní pořadí'!$J53="žena",'Absolutní pořadí'!H53,"")</f>
        <v>#N/A</v>
      </c>
      <c r="I53" s="1" t="e">
        <f t="shared" si="0"/>
        <v>#N/A</v>
      </c>
      <c r="K53" s="13">
        <v>4</v>
      </c>
      <c r="L53" s="13"/>
      <c r="M53" s="13"/>
      <c r="N53" s="13"/>
      <c r="O53" s="13"/>
      <c r="P53" s="13"/>
      <c r="Q53" s="13"/>
      <c r="R53" s="13"/>
      <c r="S53" s="44"/>
    </row>
    <row r="54" spans="1:19" ht="15.75">
      <c r="A54" s="13">
        <v>49</v>
      </c>
      <c r="B54" s="38" t="e">
        <f>IF('Absolutní pořadí'!$J54="žena",'Absolutní pořadí'!B54,"")</f>
        <v>#N/A</v>
      </c>
      <c r="C54" s="38" t="e">
        <f>IF('Absolutní pořadí'!$J54="žena",'Absolutní pořadí'!C54,"")</f>
        <v>#N/A</v>
      </c>
      <c r="D54" s="38" t="e">
        <f>IF('Absolutní pořadí'!$J54="žena",'Absolutní pořadí'!D54,"")</f>
        <v>#N/A</v>
      </c>
      <c r="E54" s="38" t="e">
        <f>IF('Absolutní pořadí'!$J54="žena",'Absolutní pořadí'!E54,"")</f>
        <v>#N/A</v>
      </c>
      <c r="F54" s="38" t="e">
        <f>IF('Absolutní pořadí'!$J54="žena",'Absolutní pořadí'!F54,"")</f>
        <v>#N/A</v>
      </c>
      <c r="G54" s="38" t="e">
        <f>IF('Absolutní pořadí'!$J54="žena",'Absolutní pořadí'!G54,"")</f>
        <v>#N/A</v>
      </c>
      <c r="H54" s="75" t="e">
        <f>IF('Absolutní pořadí'!$J54="žena",'Absolutní pořadí'!H54,"")</f>
        <v>#N/A</v>
      </c>
      <c r="I54" s="1" t="e">
        <f t="shared" si="0"/>
        <v>#N/A</v>
      </c>
      <c r="K54" s="13">
        <v>5</v>
      </c>
      <c r="L54" s="13"/>
      <c r="M54" s="13"/>
      <c r="N54" s="13"/>
      <c r="O54" s="13"/>
      <c r="P54" s="13"/>
      <c r="Q54" s="13"/>
      <c r="R54" s="13"/>
      <c r="S54" s="44"/>
    </row>
    <row r="55" spans="1:19" ht="15.75">
      <c r="A55" s="13">
        <v>50</v>
      </c>
      <c r="B55" s="38" t="e">
        <f>IF('Absolutní pořadí'!$J55="žena",'Absolutní pořadí'!B55,"")</f>
        <v>#N/A</v>
      </c>
      <c r="C55" s="38" t="e">
        <f>IF('Absolutní pořadí'!$J55="žena",'Absolutní pořadí'!C55,"")</f>
        <v>#N/A</v>
      </c>
      <c r="D55" s="38" t="e">
        <f>IF('Absolutní pořadí'!$J55="žena",'Absolutní pořadí'!D55,"")</f>
        <v>#N/A</v>
      </c>
      <c r="E55" s="38" t="e">
        <f>IF('Absolutní pořadí'!$J55="žena",'Absolutní pořadí'!E55,"")</f>
        <v>#N/A</v>
      </c>
      <c r="F55" s="38" t="e">
        <f>IF('Absolutní pořadí'!$J55="žena",'Absolutní pořadí'!F55,"")</f>
        <v>#N/A</v>
      </c>
      <c r="G55" s="38" t="e">
        <f>IF('Absolutní pořadí'!$J55="žena",'Absolutní pořadí'!G55,"")</f>
        <v>#N/A</v>
      </c>
      <c r="H55" s="75" t="e">
        <f>IF('Absolutní pořadí'!$J55="žena",'Absolutní pořadí'!H55,"")</f>
        <v>#N/A</v>
      </c>
      <c r="I55" s="1" t="e">
        <f t="shared" si="0"/>
        <v>#N/A</v>
      </c>
      <c r="K55" s="13">
        <v>6</v>
      </c>
      <c r="L55" s="13"/>
      <c r="M55" s="13"/>
      <c r="N55" s="13"/>
      <c r="O55" s="13"/>
      <c r="P55" s="13"/>
      <c r="Q55" s="13"/>
      <c r="R55" s="13"/>
      <c r="S55" s="44"/>
    </row>
    <row r="56" spans="1:19" ht="15.75">
      <c r="A56" s="13">
        <v>51</v>
      </c>
      <c r="B56" s="38" t="e">
        <f>IF('Absolutní pořadí'!$J56="žena",'Absolutní pořadí'!B56,"")</f>
        <v>#N/A</v>
      </c>
      <c r="C56" s="38" t="e">
        <f>IF('Absolutní pořadí'!$J56="žena",'Absolutní pořadí'!C56,"")</f>
        <v>#N/A</v>
      </c>
      <c r="D56" s="38" t="e">
        <f>IF('Absolutní pořadí'!$J56="žena",'Absolutní pořadí'!D56,"")</f>
        <v>#N/A</v>
      </c>
      <c r="E56" s="38" t="e">
        <f>IF('Absolutní pořadí'!$J56="žena",'Absolutní pořadí'!E56,"")</f>
        <v>#N/A</v>
      </c>
      <c r="F56" s="38" t="e">
        <f>IF('Absolutní pořadí'!$J56="žena",'Absolutní pořadí'!F56,"")</f>
        <v>#N/A</v>
      </c>
      <c r="G56" s="38" t="e">
        <f>IF('Absolutní pořadí'!$J56="žena",'Absolutní pořadí'!G56,"")</f>
        <v>#N/A</v>
      </c>
      <c r="H56" s="75" t="e">
        <f>IF('Absolutní pořadí'!$J56="žena",'Absolutní pořadí'!H56,"")</f>
        <v>#N/A</v>
      </c>
      <c r="I56" s="1" t="e">
        <f t="shared" si="0"/>
        <v>#N/A</v>
      </c>
      <c r="K56" s="13">
        <v>7</v>
      </c>
      <c r="L56" s="13"/>
      <c r="M56" s="13"/>
      <c r="N56" s="13"/>
      <c r="O56" s="13"/>
      <c r="P56" s="13"/>
      <c r="Q56" s="13"/>
      <c r="R56" s="13"/>
      <c r="S56" s="44"/>
    </row>
    <row r="57" spans="1:19" ht="15.75">
      <c r="A57" s="13">
        <v>52</v>
      </c>
      <c r="B57" s="38" t="e">
        <f>IF('Absolutní pořadí'!$J57="žena",'Absolutní pořadí'!B57,"")</f>
        <v>#N/A</v>
      </c>
      <c r="C57" s="38" t="e">
        <f>IF('Absolutní pořadí'!$J57="žena",'Absolutní pořadí'!C57,"")</f>
        <v>#N/A</v>
      </c>
      <c r="D57" s="38" t="e">
        <f>IF('Absolutní pořadí'!$J57="žena",'Absolutní pořadí'!D57,"")</f>
        <v>#N/A</v>
      </c>
      <c r="E57" s="38" t="e">
        <f>IF('Absolutní pořadí'!$J57="žena",'Absolutní pořadí'!E57,"")</f>
        <v>#N/A</v>
      </c>
      <c r="F57" s="38" t="e">
        <f>IF('Absolutní pořadí'!$J57="žena",'Absolutní pořadí'!F57,"")</f>
        <v>#N/A</v>
      </c>
      <c r="G57" s="38" t="e">
        <f>IF('Absolutní pořadí'!$J57="žena",'Absolutní pořadí'!G57,"")</f>
        <v>#N/A</v>
      </c>
      <c r="H57" s="75" t="e">
        <f>IF('Absolutní pořadí'!$J57="žena",'Absolutní pořadí'!H57,"")</f>
        <v>#N/A</v>
      </c>
      <c r="I57" s="1" t="e">
        <f t="shared" si="0"/>
        <v>#N/A</v>
      </c>
      <c r="K57" s="13">
        <v>8</v>
      </c>
      <c r="L57" s="13"/>
      <c r="M57" s="13"/>
      <c r="N57" s="13"/>
      <c r="O57" s="13"/>
      <c r="P57" s="13"/>
      <c r="Q57" s="13"/>
      <c r="R57" s="13"/>
      <c r="S57" s="44"/>
    </row>
    <row r="58" spans="1:19" ht="15.75">
      <c r="A58" s="13">
        <v>53</v>
      </c>
      <c r="B58" s="38" t="e">
        <f>IF('Absolutní pořadí'!$J58="žena",'Absolutní pořadí'!B58,"")</f>
        <v>#N/A</v>
      </c>
      <c r="C58" s="38" t="e">
        <f>IF('Absolutní pořadí'!$J58="žena",'Absolutní pořadí'!C58,"")</f>
        <v>#N/A</v>
      </c>
      <c r="D58" s="38" t="e">
        <f>IF('Absolutní pořadí'!$J58="žena",'Absolutní pořadí'!D58,"")</f>
        <v>#N/A</v>
      </c>
      <c r="E58" s="38" t="e">
        <f>IF('Absolutní pořadí'!$J58="žena",'Absolutní pořadí'!E58,"")</f>
        <v>#N/A</v>
      </c>
      <c r="F58" s="38" t="e">
        <f>IF('Absolutní pořadí'!$J58="žena",'Absolutní pořadí'!F58,"")</f>
        <v>#N/A</v>
      </c>
      <c r="G58" s="38" t="e">
        <f>IF('Absolutní pořadí'!$J58="žena",'Absolutní pořadí'!G58,"")</f>
        <v>#N/A</v>
      </c>
      <c r="H58" s="75" t="e">
        <f>IF('Absolutní pořadí'!$J58="žena",'Absolutní pořadí'!H58,"")</f>
        <v>#N/A</v>
      </c>
      <c r="I58" s="1" t="e">
        <f t="shared" si="0"/>
        <v>#N/A</v>
      </c>
      <c r="K58" s="13">
        <v>9</v>
      </c>
      <c r="L58" s="13"/>
      <c r="M58" s="13"/>
      <c r="N58" s="13"/>
      <c r="O58" s="13"/>
      <c r="P58" s="13"/>
      <c r="Q58" s="13"/>
      <c r="R58" s="13"/>
      <c r="S58" s="44"/>
    </row>
    <row r="59" spans="1:19" ht="15.75">
      <c r="A59" s="13">
        <v>54</v>
      </c>
      <c r="B59" s="38" t="e">
        <f>IF('Absolutní pořadí'!$J59="žena",'Absolutní pořadí'!B59,"")</f>
        <v>#N/A</v>
      </c>
      <c r="C59" s="38" t="e">
        <f>IF('Absolutní pořadí'!$J59="žena",'Absolutní pořadí'!C59,"")</f>
        <v>#N/A</v>
      </c>
      <c r="D59" s="38" t="e">
        <f>IF('Absolutní pořadí'!$J59="žena",'Absolutní pořadí'!D59,"")</f>
        <v>#N/A</v>
      </c>
      <c r="E59" s="38" t="e">
        <f>IF('Absolutní pořadí'!$J59="žena",'Absolutní pořadí'!E59,"")</f>
        <v>#N/A</v>
      </c>
      <c r="F59" s="38" t="e">
        <f>IF('Absolutní pořadí'!$J59="žena",'Absolutní pořadí'!F59,"")</f>
        <v>#N/A</v>
      </c>
      <c r="G59" s="38" t="e">
        <f>IF('Absolutní pořadí'!$J59="žena",'Absolutní pořadí'!G59,"")</f>
        <v>#N/A</v>
      </c>
      <c r="H59" s="75" t="e">
        <f>IF('Absolutní pořadí'!$J59="žena",'Absolutní pořadí'!H59,"")</f>
        <v>#N/A</v>
      </c>
      <c r="I59" s="1" t="e">
        <f t="shared" si="0"/>
        <v>#N/A</v>
      </c>
      <c r="K59" s="13">
        <v>10</v>
      </c>
      <c r="L59" s="13"/>
      <c r="M59" s="13"/>
      <c r="N59" s="13"/>
      <c r="O59" s="13"/>
      <c r="P59" s="13"/>
      <c r="Q59" s="13"/>
      <c r="R59" s="13"/>
      <c r="S59" s="44"/>
    </row>
    <row r="60" spans="1:19" ht="15.75">
      <c r="A60" s="13">
        <v>55</v>
      </c>
      <c r="B60" s="38" t="e">
        <f>IF('Absolutní pořadí'!$J60="žena",'Absolutní pořadí'!B60,"")</f>
        <v>#N/A</v>
      </c>
      <c r="C60" s="38" t="e">
        <f>IF('Absolutní pořadí'!$J60="žena",'Absolutní pořadí'!C60,"")</f>
        <v>#N/A</v>
      </c>
      <c r="D60" s="38" t="e">
        <f>IF('Absolutní pořadí'!$J60="žena",'Absolutní pořadí'!D60,"")</f>
        <v>#N/A</v>
      </c>
      <c r="E60" s="38" t="e">
        <f>IF('Absolutní pořadí'!$J60="žena",'Absolutní pořadí'!E60,"")</f>
        <v>#N/A</v>
      </c>
      <c r="F60" s="38" t="e">
        <f>IF('Absolutní pořadí'!$J60="žena",'Absolutní pořadí'!F60,"")</f>
        <v>#N/A</v>
      </c>
      <c r="G60" s="38" t="e">
        <f>IF('Absolutní pořadí'!$J60="žena",'Absolutní pořadí'!G60,"")</f>
        <v>#N/A</v>
      </c>
      <c r="H60" s="75" t="e">
        <f>IF('Absolutní pořadí'!$J60="žena",'Absolutní pořadí'!H60,"")</f>
        <v>#N/A</v>
      </c>
      <c r="I60" s="1" t="e">
        <f t="shared" si="0"/>
        <v>#N/A</v>
      </c>
      <c r="K60" s="13">
        <v>11</v>
      </c>
      <c r="L60" s="13"/>
      <c r="M60" s="13"/>
      <c r="N60" s="13"/>
      <c r="O60" s="13"/>
      <c r="P60" s="13"/>
      <c r="Q60" s="13"/>
      <c r="R60" s="13"/>
      <c r="S60" s="44"/>
    </row>
    <row r="61" spans="1:19" ht="15.75">
      <c r="A61" s="13">
        <v>56</v>
      </c>
      <c r="B61" s="38" t="e">
        <f>IF('Absolutní pořadí'!$J61="žena",'Absolutní pořadí'!B61,"")</f>
        <v>#N/A</v>
      </c>
      <c r="C61" s="38" t="e">
        <f>IF('Absolutní pořadí'!$J61="žena",'Absolutní pořadí'!C61,"")</f>
        <v>#N/A</v>
      </c>
      <c r="D61" s="38" t="e">
        <f>IF('Absolutní pořadí'!$J61="žena",'Absolutní pořadí'!D61,"")</f>
        <v>#N/A</v>
      </c>
      <c r="E61" s="38" t="e">
        <f>IF('Absolutní pořadí'!$J61="žena",'Absolutní pořadí'!E61,"")</f>
        <v>#N/A</v>
      </c>
      <c r="F61" s="38" t="e">
        <f>IF('Absolutní pořadí'!$J61="žena",'Absolutní pořadí'!F61,"")</f>
        <v>#N/A</v>
      </c>
      <c r="G61" s="38" t="e">
        <f>IF('Absolutní pořadí'!$J61="žena",'Absolutní pořadí'!G61,"")</f>
        <v>#N/A</v>
      </c>
      <c r="H61" s="75" t="e">
        <f>IF('Absolutní pořadí'!$J61="žena",'Absolutní pořadí'!H61,"")</f>
        <v>#N/A</v>
      </c>
      <c r="I61" s="1" t="e">
        <f t="shared" si="0"/>
        <v>#N/A</v>
      </c>
      <c r="K61" s="13">
        <v>12</v>
      </c>
      <c r="L61" s="13"/>
      <c r="M61" s="13"/>
      <c r="N61" s="13"/>
      <c r="O61" s="13"/>
      <c r="P61" s="13"/>
      <c r="Q61" s="13"/>
      <c r="R61" s="13"/>
      <c r="S61" s="44"/>
    </row>
    <row r="62" spans="1:19" ht="15.75">
      <c r="A62" s="13">
        <v>57</v>
      </c>
      <c r="B62" s="38" t="e">
        <f>IF('Absolutní pořadí'!$J62="žena",'Absolutní pořadí'!B62,"")</f>
        <v>#N/A</v>
      </c>
      <c r="C62" s="38" t="e">
        <f>IF('Absolutní pořadí'!$J62="žena",'Absolutní pořadí'!C62,"")</f>
        <v>#N/A</v>
      </c>
      <c r="D62" s="38" t="e">
        <f>IF('Absolutní pořadí'!$J62="žena",'Absolutní pořadí'!D62,"")</f>
        <v>#N/A</v>
      </c>
      <c r="E62" s="38" t="e">
        <f>IF('Absolutní pořadí'!$J62="žena",'Absolutní pořadí'!E62,"")</f>
        <v>#N/A</v>
      </c>
      <c r="F62" s="38" t="e">
        <f>IF('Absolutní pořadí'!$J62="žena",'Absolutní pořadí'!F62,"")</f>
        <v>#N/A</v>
      </c>
      <c r="G62" s="38" t="e">
        <f>IF('Absolutní pořadí'!$J62="žena",'Absolutní pořadí'!G62,"")</f>
        <v>#N/A</v>
      </c>
      <c r="H62" s="75" t="e">
        <f>IF('Absolutní pořadí'!$J62="žena",'Absolutní pořadí'!H62,"")</f>
        <v>#N/A</v>
      </c>
      <c r="I62" s="1" t="e">
        <f t="shared" si="0"/>
        <v>#N/A</v>
      </c>
      <c r="K62" s="13">
        <v>13</v>
      </c>
      <c r="L62" s="13"/>
      <c r="M62" s="13"/>
      <c r="N62" s="13"/>
      <c r="O62" s="13"/>
      <c r="P62" s="13"/>
      <c r="Q62" s="13"/>
      <c r="R62" s="13"/>
      <c r="S62" s="44"/>
    </row>
    <row r="63" spans="1:19" ht="15.75">
      <c r="A63" s="13">
        <v>58</v>
      </c>
      <c r="B63" s="38" t="e">
        <f>IF('Absolutní pořadí'!$J63="žena",'Absolutní pořadí'!B63,"")</f>
        <v>#N/A</v>
      </c>
      <c r="C63" s="38" t="e">
        <f>IF('Absolutní pořadí'!$J63="žena",'Absolutní pořadí'!C63,"")</f>
        <v>#N/A</v>
      </c>
      <c r="D63" s="38" t="e">
        <f>IF('Absolutní pořadí'!$J63="žena",'Absolutní pořadí'!D63,"")</f>
        <v>#N/A</v>
      </c>
      <c r="E63" s="38" t="e">
        <f>IF('Absolutní pořadí'!$J63="žena",'Absolutní pořadí'!E63,"")</f>
        <v>#N/A</v>
      </c>
      <c r="F63" s="38" t="e">
        <f>IF('Absolutní pořadí'!$J63="žena",'Absolutní pořadí'!F63,"")</f>
        <v>#N/A</v>
      </c>
      <c r="G63" s="38" t="e">
        <f>IF('Absolutní pořadí'!$J63="žena",'Absolutní pořadí'!G63,"")</f>
        <v>#N/A</v>
      </c>
      <c r="H63" s="75" t="e">
        <f>IF('Absolutní pořadí'!$J63="žena",'Absolutní pořadí'!H63,"")</f>
        <v>#N/A</v>
      </c>
      <c r="I63" s="1" t="e">
        <f t="shared" si="0"/>
        <v>#N/A</v>
      </c>
      <c r="K63" s="13">
        <v>14</v>
      </c>
      <c r="L63" s="13"/>
      <c r="M63" s="13"/>
      <c r="N63" s="13"/>
      <c r="O63" s="13"/>
      <c r="P63" s="13"/>
      <c r="Q63" s="13"/>
      <c r="R63" s="13"/>
      <c r="S63" s="44"/>
    </row>
    <row r="64" spans="1:9" ht="15.75">
      <c r="A64" s="13">
        <v>59</v>
      </c>
      <c r="B64" s="38" t="e">
        <f>IF('Absolutní pořadí'!$J64="žena",'Absolutní pořadí'!B64,"")</f>
        <v>#N/A</v>
      </c>
      <c r="C64" s="38" t="e">
        <f>IF('Absolutní pořadí'!$J64="žena",'Absolutní pořadí'!C64,"")</f>
        <v>#N/A</v>
      </c>
      <c r="D64" s="38" t="e">
        <f>IF('Absolutní pořadí'!$J64="žena",'Absolutní pořadí'!D64,"")</f>
        <v>#N/A</v>
      </c>
      <c r="E64" s="38" t="e">
        <f>IF('Absolutní pořadí'!$J64="žena",'Absolutní pořadí'!E64,"")</f>
        <v>#N/A</v>
      </c>
      <c r="F64" s="38" t="e">
        <f>IF('Absolutní pořadí'!$J64="žena",'Absolutní pořadí'!F64,"")</f>
        <v>#N/A</v>
      </c>
      <c r="G64" s="38" t="e">
        <f>IF('Absolutní pořadí'!$J64="žena",'Absolutní pořadí'!G64,"")</f>
        <v>#N/A</v>
      </c>
      <c r="H64" s="75" t="e">
        <f>IF('Absolutní pořadí'!$J64="žena",'Absolutní pořadí'!H64,"")</f>
        <v>#N/A</v>
      </c>
      <c r="I64" s="1" t="e">
        <f t="shared" si="0"/>
        <v>#N/A</v>
      </c>
    </row>
    <row r="65" spans="1:9" ht="15.75">
      <c r="A65" s="13">
        <v>60</v>
      </c>
      <c r="B65" s="38" t="e">
        <f>IF('Absolutní pořadí'!$J65="žena",'Absolutní pořadí'!B65,"")</f>
        <v>#N/A</v>
      </c>
      <c r="C65" s="38" t="e">
        <f>IF('Absolutní pořadí'!$J65="žena",'Absolutní pořadí'!C65,"")</f>
        <v>#N/A</v>
      </c>
      <c r="D65" s="38" t="e">
        <f>IF('Absolutní pořadí'!$J65="žena",'Absolutní pořadí'!D65,"")</f>
        <v>#N/A</v>
      </c>
      <c r="E65" s="38" t="e">
        <f>IF('Absolutní pořadí'!$J65="žena",'Absolutní pořadí'!E65,"")</f>
        <v>#N/A</v>
      </c>
      <c r="F65" s="38" t="e">
        <f>IF('Absolutní pořadí'!$J65="žena",'Absolutní pořadí'!F65,"")</f>
        <v>#N/A</v>
      </c>
      <c r="G65" s="38" t="e">
        <f>IF('Absolutní pořadí'!$J65="žena",'Absolutní pořadí'!G65,"")</f>
        <v>#N/A</v>
      </c>
      <c r="H65" s="75" t="e">
        <f>IF('Absolutní pořadí'!$J65="žena",'Absolutní pořadí'!H65,"")</f>
        <v>#N/A</v>
      </c>
      <c r="I65" s="1" t="e">
        <f t="shared" si="0"/>
        <v>#N/A</v>
      </c>
    </row>
    <row r="66" spans="1:9" ht="15.75">
      <c r="A66" s="13">
        <v>61</v>
      </c>
      <c r="B66" s="38" t="e">
        <f>IF('Absolutní pořadí'!$J66="žena",'Absolutní pořadí'!B66,"")</f>
        <v>#N/A</v>
      </c>
      <c r="C66" s="38" t="e">
        <f>IF('Absolutní pořadí'!$J66="žena",'Absolutní pořadí'!C66,"")</f>
        <v>#N/A</v>
      </c>
      <c r="D66" s="38" t="e">
        <f>IF('Absolutní pořadí'!$J66="žena",'Absolutní pořadí'!D66,"")</f>
        <v>#N/A</v>
      </c>
      <c r="E66" s="38" t="e">
        <f>IF('Absolutní pořadí'!$J66="žena",'Absolutní pořadí'!E66,"")</f>
        <v>#N/A</v>
      </c>
      <c r="F66" s="38" t="e">
        <f>IF('Absolutní pořadí'!$J66="žena",'Absolutní pořadí'!F66,"")</f>
        <v>#N/A</v>
      </c>
      <c r="G66" s="38" t="e">
        <f>IF('Absolutní pořadí'!$J66="žena",'Absolutní pořadí'!G66,"")</f>
        <v>#N/A</v>
      </c>
      <c r="H66" s="75" t="e">
        <f>IF('Absolutní pořadí'!$J66="žena",'Absolutní pořadí'!H66,"")</f>
        <v>#N/A</v>
      </c>
      <c r="I66" s="1" t="e">
        <f t="shared" si="0"/>
        <v>#N/A</v>
      </c>
    </row>
    <row r="67" spans="1:17" ht="27.75">
      <c r="A67" s="13">
        <v>62</v>
      </c>
      <c r="B67" s="38" t="e">
        <f>IF('Absolutní pořadí'!$J67="žena",'Absolutní pořadí'!B67,"")</f>
        <v>#N/A</v>
      </c>
      <c r="C67" s="38" t="e">
        <f>IF('Absolutní pořadí'!$J67="žena",'Absolutní pořadí'!C67,"")</f>
        <v>#N/A</v>
      </c>
      <c r="D67" s="38" t="e">
        <f>IF('Absolutní pořadí'!$J67="žena",'Absolutní pořadí'!D67,"")</f>
        <v>#N/A</v>
      </c>
      <c r="E67" s="38" t="e">
        <f>IF('Absolutní pořadí'!$J67="žena",'Absolutní pořadí'!E67,"")</f>
        <v>#N/A</v>
      </c>
      <c r="F67" s="38" t="e">
        <f>IF('Absolutní pořadí'!$J67="žena",'Absolutní pořadí'!F67,"")</f>
        <v>#N/A</v>
      </c>
      <c r="G67" s="38" t="e">
        <f>IF('Absolutní pořadí'!$J67="žena",'Absolutní pořadí'!G67,"")</f>
        <v>#N/A</v>
      </c>
      <c r="H67" s="75" t="e">
        <f>IF('Absolutní pořadí'!$J67="žena",'Absolutní pořadí'!H67,"")</f>
        <v>#N/A</v>
      </c>
      <c r="I67" s="1" t="e">
        <f t="shared" si="0"/>
        <v>#N/A</v>
      </c>
      <c r="K67" s="46" t="s">
        <v>143</v>
      </c>
      <c r="Q67" s="47"/>
    </row>
    <row r="68" spans="1:9" ht="15.75">
      <c r="A68" s="13">
        <v>63</v>
      </c>
      <c r="B68" s="38" t="e">
        <f>IF('Absolutní pořadí'!$J68="žena",'Absolutní pořadí'!B68,"")</f>
        <v>#N/A</v>
      </c>
      <c r="C68" s="38" t="e">
        <f>IF('Absolutní pořadí'!$J68="žena",'Absolutní pořadí'!C68,"")</f>
        <v>#N/A</v>
      </c>
      <c r="D68" s="38" t="e">
        <f>IF('Absolutní pořadí'!$J68="žena",'Absolutní pořadí'!D68,"")</f>
        <v>#N/A</v>
      </c>
      <c r="E68" s="38" t="e">
        <f>IF('Absolutní pořadí'!$J68="žena",'Absolutní pořadí'!E68,"")</f>
        <v>#N/A</v>
      </c>
      <c r="F68" s="38" t="e">
        <f>IF('Absolutní pořadí'!$J68="žena",'Absolutní pořadí'!F68,"")</f>
        <v>#N/A</v>
      </c>
      <c r="G68" s="38" t="e">
        <f>IF('Absolutní pořadí'!$J68="žena",'Absolutní pořadí'!G68,"")</f>
        <v>#N/A</v>
      </c>
      <c r="H68" s="75" t="e">
        <f>IF('Absolutní pořadí'!$J68="žena",'Absolutní pořadí'!H68,"")</f>
        <v>#N/A</v>
      </c>
      <c r="I68" s="1" t="e">
        <f t="shared" si="0"/>
        <v>#N/A</v>
      </c>
    </row>
    <row r="69" spans="1:11" ht="15.75">
      <c r="A69" s="13">
        <v>64</v>
      </c>
      <c r="B69" s="38" t="e">
        <f>IF('Absolutní pořadí'!$J69="žena",'Absolutní pořadí'!B69,"")</f>
        <v>#N/A</v>
      </c>
      <c r="C69" s="38" t="e">
        <f>IF('Absolutní pořadí'!$J69="žena",'Absolutní pořadí'!C69,"")</f>
        <v>#N/A</v>
      </c>
      <c r="D69" s="38" t="e">
        <f>IF('Absolutní pořadí'!$J69="žena",'Absolutní pořadí'!D69,"")</f>
        <v>#N/A</v>
      </c>
      <c r="E69" s="38" t="e">
        <f>IF('Absolutní pořadí'!$J69="žena",'Absolutní pořadí'!E69,"")</f>
        <v>#N/A</v>
      </c>
      <c r="F69" s="38" t="e">
        <f>IF('Absolutní pořadí'!$J69="žena",'Absolutní pořadí'!F69,"")</f>
        <v>#N/A</v>
      </c>
      <c r="G69" s="38" t="e">
        <f>IF('Absolutní pořadí'!$J69="žena",'Absolutní pořadí'!G69,"")</f>
        <v>#N/A</v>
      </c>
      <c r="H69" s="75" t="e">
        <f>IF('Absolutní pořadí'!$J69="žena",'Absolutní pořadí'!H69,"")</f>
        <v>#N/A</v>
      </c>
      <c r="I69" s="1" t="e">
        <f t="shared" si="0"/>
        <v>#N/A</v>
      </c>
      <c r="K69" s="25" t="s">
        <v>146</v>
      </c>
    </row>
    <row r="70" spans="1:9" ht="15">
      <c r="A70" s="13">
        <v>65</v>
      </c>
      <c r="B70" s="38" t="e">
        <f>IF('Absolutní pořadí'!$J70="žena",'Absolutní pořadí'!B70,"")</f>
        <v>#N/A</v>
      </c>
      <c r="C70" s="38" t="e">
        <f>IF('Absolutní pořadí'!$J70="žena",'Absolutní pořadí'!C70,"")</f>
        <v>#N/A</v>
      </c>
      <c r="D70" s="38" t="e">
        <f>IF('Absolutní pořadí'!$J70="žena",'Absolutní pořadí'!D70,"")</f>
        <v>#N/A</v>
      </c>
      <c r="E70" s="38" t="e">
        <f>IF('Absolutní pořadí'!$J70="žena",'Absolutní pořadí'!E70,"")</f>
        <v>#N/A</v>
      </c>
      <c r="F70" s="38" t="e">
        <f>IF('Absolutní pořadí'!$J70="žena",'Absolutní pořadí'!F70,"")</f>
        <v>#N/A</v>
      </c>
      <c r="G70" s="38" t="e">
        <f>IF('Absolutní pořadí'!$J70="žena",'Absolutní pořadí'!G70,"")</f>
        <v>#N/A</v>
      </c>
      <c r="H70" s="75" t="e">
        <f>IF('Absolutní pořadí'!$J70="žena",'Absolutní pořadí'!H70,"")</f>
        <v>#N/A</v>
      </c>
      <c r="I70" s="1" t="e">
        <f t="shared" si="0"/>
        <v>#N/A</v>
      </c>
    </row>
    <row r="71" spans="1:19" ht="25.5">
      <c r="A71" s="13">
        <v>66</v>
      </c>
      <c r="B71" s="13" t="e">
        <f>IF('Absolutní pořadí'!$J76="žena",'Absolutní pořadí'!B76,"")</f>
        <v>#N/A</v>
      </c>
      <c r="C71" s="13" t="e">
        <f>IF('Absolutní pořadí'!$J76="žena",'Absolutní pořadí'!C76,"")</f>
        <v>#N/A</v>
      </c>
      <c r="D71" s="13" t="e">
        <f>IF('Absolutní pořadí'!$J76="žena",'Absolutní pořadí'!D76,"")</f>
        <v>#N/A</v>
      </c>
      <c r="E71" s="13" t="e">
        <f>IF('Absolutní pořadí'!$J76="žena",'Absolutní pořadí'!E76,"")</f>
        <v>#N/A</v>
      </c>
      <c r="F71" s="13" t="e">
        <f>IF('Absolutní pořadí'!$J76="žena",'Absolutní pořadí'!F76,"")</f>
        <v>#N/A</v>
      </c>
      <c r="G71" s="13" t="e">
        <f>IF('Absolutní pořadí'!$J76="žena",'Absolutní pořadí'!G76,"")</f>
        <v>#N/A</v>
      </c>
      <c r="H71" s="81" t="e">
        <f>IF('Absolutní pořadí'!$J76="žena",'Absolutní pořadí'!H76,"")</f>
        <v>#N/A</v>
      </c>
      <c r="I71" s="1" t="e">
        <f t="shared" si="0"/>
        <v>#N/A</v>
      </c>
      <c r="K71" s="9" t="s">
        <v>135</v>
      </c>
      <c r="L71" s="9" t="s">
        <v>138</v>
      </c>
      <c r="M71" s="9" t="s">
        <v>139</v>
      </c>
      <c r="N71" s="73" t="s">
        <v>5</v>
      </c>
      <c r="O71" s="9" t="s">
        <v>6</v>
      </c>
      <c r="P71" s="9" t="s">
        <v>7</v>
      </c>
      <c r="Q71" s="9" t="s">
        <v>140</v>
      </c>
      <c r="R71" s="74" t="s">
        <v>133</v>
      </c>
      <c r="S71" s="9" t="s">
        <v>134</v>
      </c>
    </row>
    <row r="72" spans="1:19" ht="14.25">
      <c r="A72" s="13">
        <v>67</v>
      </c>
      <c r="B72" s="13" t="e">
        <f>IF('Absolutní pořadí'!$J77="žena",'Absolutní pořadí'!B77,"")</f>
        <v>#N/A</v>
      </c>
      <c r="C72" s="13" t="e">
        <f>IF('Absolutní pořadí'!$J77="žena",'Absolutní pořadí'!C77,"")</f>
        <v>#N/A</v>
      </c>
      <c r="D72" s="13" t="e">
        <f>IF('Absolutní pořadí'!$J77="žena",'Absolutní pořadí'!D77,"")</f>
        <v>#N/A</v>
      </c>
      <c r="E72" s="13" t="e">
        <f>IF('Absolutní pořadí'!$J77="žena",'Absolutní pořadí'!E77,"")</f>
        <v>#N/A</v>
      </c>
      <c r="F72" s="13" t="e">
        <f>IF('Absolutní pořadí'!$J77="žena",'Absolutní pořadí'!F77,"")</f>
        <v>#N/A</v>
      </c>
      <c r="G72" s="13" t="e">
        <f>IF('Absolutní pořadí'!$J77="žena",'Absolutní pořadí'!G77,"")</f>
        <v>#N/A</v>
      </c>
      <c r="H72" s="81" t="e">
        <f>IF('Absolutní pořadí'!$J77="žena",'Absolutní pořadí'!H77,"")</f>
        <v>#N/A</v>
      </c>
      <c r="I72" s="1" t="e">
        <f t="shared" si="0"/>
        <v>#N/A</v>
      </c>
      <c r="K72" s="13">
        <v>1</v>
      </c>
      <c r="L72" s="13"/>
      <c r="M72" s="13">
        <v>47</v>
      </c>
      <c r="N72" s="13" t="s">
        <v>13</v>
      </c>
      <c r="O72" s="13" t="s">
        <v>91</v>
      </c>
      <c r="P72" s="13" t="s">
        <v>92</v>
      </c>
      <c r="Q72" s="13">
        <v>1983</v>
      </c>
      <c r="R72" s="13" t="s">
        <v>93</v>
      </c>
      <c r="S72" s="44">
        <v>0.032499999999999994</v>
      </c>
    </row>
    <row r="73" spans="1:19" ht="14.25">
      <c r="A73" s="13">
        <v>68</v>
      </c>
      <c r="B73" s="13" t="e">
        <f>IF('Absolutní pořadí'!$J78="žena",'Absolutní pořadí'!B78,"")</f>
        <v>#N/A</v>
      </c>
      <c r="C73" s="13" t="e">
        <f>IF('Absolutní pořadí'!$J78="žena",'Absolutní pořadí'!C78,"")</f>
        <v>#N/A</v>
      </c>
      <c r="D73" s="13" t="e">
        <f>IF('Absolutní pořadí'!$J78="žena",'Absolutní pořadí'!D78,"")</f>
        <v>#N/A</v>
      </c>
      <c r="E73" s="13" t="e">
        <f>IF('Absolutní pořadí'!$J78="žena",'Absolutní pořadí'!E78,"")</f>
        <v>#N/A</v>
      </c>
      <c r="F73" s="13" t="e">
        <f>IF('Absolutní pořadí'!$J78="žena",'Absolutní pořadí'!F78,"")</f>
        <v>#N/A</v>
      </c>
      <c r="G73" s="13" t="e">
        <f>IF('Absolutní pořadí'!$J78="žena",'Absolutní pořadí'!G78,"")</f>
        <v>#N/A</v>
      </c>
      <c r="H73" s="81" t="e">
        <f>IF('Absolutní pořadí'!$J78="žena",'Absolutní pořadí'!H78,"")</f>
        <v>#N/A</v>
      </c>
      <c r="I73" s="1" t="e">
        <f t="shared" si="0"/>
        <v>#N/A</v>
      </c>
      <c r="K73" s="13">
        <v>2</v>
      </c>
      <c r="L73" s="13"/>
      <c r="M73" s="13">
        <v>49</v>
      </c>
      <c r="N73" s="13" t="s">
        <v>13</v>
      </c>
      <c r="O73" s="13" t="s">
        <v>97</v>
      </c>
      <c r="P73" s="13" t="s">
        <v>98</v>
      </c>
      <c r="Q73" s="13">
        <v>1982</v>
      </c>
      <c r="R73" s="13" t="s">
        <v>99</v>
      </c>
      <c r="S73" s="44">
        <v>0.03377314814814815</v>
      </c>
    </row>
    <row r="74" spans="1:19" ht="14.25">
      <c r="A74" s="13">
        <v>69</v>
      </c>
      <c r="B74" s="13" t="e">
        <f>IF('Absolutní pořadí'!$J79="žena",'Absolutní pořadí'!B79,"")</f>
        <v>#N/A</v>
      </c>
      <c r="C74" s="13" t="e">
        <f>IF('Absolutní pořadí'!$J79="žena",'Absolutní pořadí'!C79,"")</f>
        <v>#N/A</v>
      </c>
      <c r="D74" s="13" t="e">
        <f>IF('Absolutní pořadí'!$J79="žena",'Absolutní pořadí'!D79,"")</f>
        <v>#N/A</v>
      </c>
      <c r="E74" s="13" t="e">
        <f>IF('Absolutní pořadí'!$J79="žena",'Absolutní pořadí'!E79,"")</f>
        <v>#N/A</v>
      </c>
      <c r="F74" s="13" t="e">
        <f>IF('Absolutní pořadí'!$J79="žena",'Absolutní pořadí'!F79,"")</f>
        <v>#N/A</v>
      </c>
      <c r="G74" s="13" t="e">
        <f>IF('Absolutní pořadí'!$J79="žena",'Absolutní pořadí'!G79,"")</f>
        <v>#N/A</v>
      </c>
      <c r="H74" s="81" t="e">
        <f>IF('Absolutní pořadí'!$J79="žena",'Absolutní pořadí'!H79,"")</f>
        <v>#N/A</v>
      </c>
      <c r="I74" s="1" t="e">
        <f t="shared" si="0"/>
        <v>#N/A</v>
      </c>
      <c r="K74" s="13">
        <v>3</v>
      </c>
      <c r="L74" s="13"/>
      <c r="M74" s="82">
        <v>9</v>
      </c>
      <c r="N74" s="82" t="s">
        <v>13</v>
      </c>
      <c r="O74" s="82" t="s">
        <v>14</v>
      </c>
      <c r="P74" s="82" t="s">
        <v>15</v>
      </c>
      <c r="Q74" s="82">
        <v>1982</v>
      </c>
      <c r="R74" s="82" t="s">
        <v>16</v>
      </c>
      <c r="S74" s="83">
        <v>0.04746527777777778</v>
      </c>
    </row>
    <row r="75" spans="1:19" ht="14.25">
      <c r="A75" s="13">
        <v>70</v>
      </c>
      <c r="B75" s="13" t="e">
        <f>IF('Absolutní pořadí'!$J80="žena",'Absolutní pořadí'!B80,"")</f>
        <v>#N/A</v>
      </c>
      <c r="C75" s="13" t="e">
        <f>IF('Absolutní pořadí'!$J80="žena",'Absolutní pořadí'!C80,"")</f>
        <v>#N/A</v>
      </c>
      <c r="D75" s="13" t="e">
        <f>IF('Absolutní pořadí'!$J80="žena",'Absolutní pořadí'!D80,"")</f>
        <v>#N/A</v>
      </c>
      <c r="E75" s="13" t="e">
        <f>IF('Absolutní pořadí'!$J80="žena",'Absolutní pořadí'!E80,"")</f>
        <v>#N/A</v>
      </c>
      <c r="F75" s="13" t="e">
        <f>IF('Absolutní pořadí'!$J80="žena",'Absolutní pořadí'!F80,"")</f>
        <v>#N/A</v>
      </c>
      <c r="G75" s="13" t="e">
        <f>IF('Absolutní pořadí'!$J80="žena",'Absolutní pořadí'!G80,"")</f>
        <v>#N/A</v>
      </c>
      <c r="H75" s="81" t="e">
        <f>IF('Absolutní pořadí'!$J80="žena",'Absolutní pořadí'!H80,"")</f>
        <v>#N/A</v>
      </c>
      <c r="I75" s="1" t="e">
        <f t="shared" si="0"/>
        <v>#N/A</v>
      </c>
      <c r="K75" s="13">
        <v>4</v>
      </c>
      <c r="L75" s="72"/>
      <c r="M75" s="12"/>
      <c r="N75" s="12"/>
      <c r="O75" s="12"/>
      <c r="P75" s="12"/>
      <c r="Q75" s="12"/>
      <c r="R75" s="12"/>
      <c r="S75" s="12"/>
    </row>
    <row r="76" spans="1:19" ht="14.25">
      <c r="A76" s="13">
        <v>71</v>
      </c>
      <c r="B76" s="13" t="e">
        <f>IF('Absolutní pořadí'!$J81="žena",'Absolutní pořadí'!B81,"")</f>
        <v>#N/A</v>
      </c>
      <c r="C76" s="13" t="e">
        <f>IF('Absolutní pořadí'!$J81="žena",'Absolutní pořadí'!C81,"")</f>
        <v>#N/A</v>
      </c>
      <c r="D76" s="13" t="e">
        <f>IF('Absolutní pořadí'!$J81="žena",'Absolutní pořadí'!D81,"")</f>
        <v>#N/A</v>
      </c>
      <c r="E76" s="13" t="e">
        <f>IF('Absolutní pořadí'!$J81="žena",'Absolutní pořadí'!E81,"")</f>
        <v>#N/A</v>
      </c>
      <c r="F76" s="13" t="e">
        <f>IF('Absolutní pořadí'!$J81="žena",'Absolutní pořadí'!F81,"")</f>
        <v>#N/A</v>
      </c>
      <c r="G76" s="13" t="e">
        <f>IF('Absolutní pořadí'!$J81="žena",'Absolutní pořadí'!G81,"")</f>
        <v>#N/A</v>
      </c>
      <c r="H76" s="81" t="e">
        <f>IF('Absolutní pořadí'!$J81="žena",'Absolutní pořadí'!H81,"")</f>
        <v>#N/A</v>
      </c>
      <c r="I76" s="1" t="e">
        <f t="shared" si="0"/>
        <v>#N/A</v>
      </c>
      <c r="K76" s="13">
        <v>5</v>
      </c>
      <c r="L76" s="13"/>
      <c r="M76" s="79"/>
      <c r="N76" s="79"/>
      <c r="O76" s="79"/>
      <c r="P76" s="79"/>
      <c r="Q76" s="79"/>
      <c r="R76" s="79"/>
      <c r="S76" s="80"/>
    </row>
    <row r="77" spans="1:19" ht="14.25">
      <c r="A77" s="13">
        <v>72</v>
      </c>
      <c r="B77" s="13" t="e">
        <f>IF('Absolutní pořadí'!$J82="žena",'Absolutní pořadí'!B82,"")</f>
        <v>#N/A</v>
      </c>
      <c r="C77" s="13" t="e">
        <f>IF('Absolutní pořadí'!$J82="žena",'Absolutní pořadí'!C82,"")</f>
        <v>#N/A</v>
      </c>
      <c r="D77" s="13" t="e">
        <f>IF('Absolutní pořadí'!$J82="žena",'Absolutní pořadí'!D82,"")</f>
        <v>#N/A</v>
      </c>
      <c r="E77" s="13" t="e">
        <f>IF('Absolutní pořadí'!$J82="žena",'Absolutní pořadí'!E82,"")</f>
        <v>#N/A</v>
      </c>
      <c r="F77" s="13" t="e">
        <f>IF('Absolutní pořadí'!$J82="žena",'Absolutní pořadí'!F82,"")</f>
        <v>#N/A</v>
      </c>
      <c r="G77" s="13" t="e">
        <f>IF('Absolutní pořadí'!$J82="žena",'Absolutní pořadí'!G82,"")</f>
        <v>#N/A</v>
      </c>
      <c r="H77" s="81" t="e">
        <f>IF('Absolutní pořadí'!$J82="žena",'Absolutní pořadí'!H82,"")</f>
        <v>#N/A</v>
      </c>
      <c r="I77" s="1" t="e">
        <f t="shared" si="0"/>
        <v>#N/A</v>
      </c>
      <c r="K77" s="13">
        <v>6</v>
      </c>
      <c r="L77" s="15"/>
      <c r="M77" s="13"/>
      <c r="N77" s="13"/>
      <c r="O77" s="13"/>
      <c r="P77" s="13"/>
      <c r="Q77" s="13"/>
      <c r="R77" s="13"/>
      <c r="S77" s="44"/>
    </row>
    <row r="78" spans="1:19" ht="14.25">
      <c r="A78" s="13">
        <v>73</v>
      </c>
      <c r="B78" s="13" t="e">
        <f>IF('Absolutní pořadí'!$J83="žena",'Absolutní pořadí'!B83,"")</f>
        <v>#N/A</v>
      </c>
      <c r="C78" s="13" t="e">
        <f>IF('Absolutní pořadí'!$J83="žena",'Absolutní pořadí'!C83,"")</f>
        <v>#N/A</v>
      </c>
      <c r="D78" s="13" t="e">
        <f>IF('Absolutní pořadí'!$J83="žena",'Absolutní pořadí'!D83,"")</f>
        <v>#N/A</v>
      </c>
      <c r="E78" s="13" t="e">
        <f>IF('Absolutní pořadí'!$J83="žena",'Absolutní pořadí'!E83,"")</f>
        <v>#N/A</v>
      </c>
      <c r="F78" s="13" t="e">
        <f>IF('Absolutní pořadí'!$J83="žena",'Absolutní pořadí'!F83,"")</f>
        <v>#N/A</v>
      </c>
      <c r="G78" s="13" t="e">
        <f>IF('Absolutní pořadí'!$J83="žena",'Absolutní pořadí'!G83,"")</f>
        <v>#N/A</v>
      </c>
      <c r="H78" s="81" t="e">
        <f>IF('Absolutní pořadí'!$J83="žena",'Absolutní pořadí'!H83,"")</f>
        <v>#N/A</v>
      </c>
      <c r="I78" s="1" t="e">
        <f t="shared" si="0"/>
        <v>#N/A</v>
      </c>
      <c r="K78" s="13">
        <v>7</v>
      </c>
      <c r="L78" s="13"/>
      <c r="M78" s="13"/>
      <c r="N78" s="13"/>
      <c r="O78" s="13"/>
      <c r="P78" s="13"/>
      <c r="Q78" s="13"/>
      <c r="R78" s="13"/>
      <c r="S78" s="44"/>
    </row>
    <row r="79" spans="1:19" ht="14.25">
      <c r="A79" s="13">
        <v>74</v>
      </c>
      <c r="B79" s="13" t="e">
        <f>IF('Absolutní pořadí'!$J84="žena",'Absolutní pořadí'!B84,"")</f>
        <v>#N/A</v>
      </c>
      <c r="C79" s="13" t="e">
        <f>IF('Absolutní pořadí'!$J84="žena",'Absolutní pořadí'!C84,"")</f>
        <v>#N/A</v>
      </c>
      <c r="D79" s="13" t="e">
        <f>IF('Absolutní pořadí'!$J84="žena",'Absolutní pořadí'!D84,"")</f>
        <v>#N/A</v>
      </c>
      <c r="E79" s="13" t="e">
        <f>IF('Absolutní pořadí'!$J84="žena",'Absolutní pořadí'!E84,"")</f>
        <v>#N/A</v>
      </c>
      <c r="F79" s="13" t="e">
        <f>IF('Absolutní pořadí'!$J84="žena",'Absolutní pořadí'!F84,"")</f>
        <v>#N/A</v>
      </c>
      <c r="G79" s="13" t="e">
        <f>IF('Absolutní pořadí'!$J84="žena",'Absolutní pořadí'!G84,"")</f>
        <v>#N/A</v>
      </c>
      <c r="H79" s="81" t="e">
        <f>IF('Absolutní pořadí'!$J84="žena",'Absolutní pořadí'!H84,"")</f>
        <v>#N/A</v>
      </c>
      <c r="I79" s="1" t="e">
        <f t="shared" si="0"/>
        <v>#N/A</v>
      </c>
      <c r="K79" s="13">
        <v>8</v>
      </c>
      <c r="L79" s="13"/>
      <c r="M79" s="13"/>
      <c r="N79" s="13"/>
      <c r="O79" s="13"/>
      <c r="P79" s="13"/>
      <c r="Q79" s="13"/>
      <c r="R79" s="13"/>
      <c r="S79" s="44"/>
    </row>
    <row r="80" spans="1:19" ht="14.25">
      <c r="A80" s="13">
        <v>75</v>
      </c>
      <c r="B80" s="13" t="e">
        <f>IF('Absolutní pořadí'!$J85="žena",'Absolutní pořadí'!B85,"")</f>
        <v>#N/A</v>
      </c>
      <c r="C80" s="13" t="e">
        <f>IF('Absolutní pořadí'!$J85="žena",'Absolutní pořadí'!C85,"")</f>
        <v>#N/A</v>
      </c>
      <c r="D80" s="13" t="e">
        <f>IF('Absolutní pořadí'!$J85="žena",'Absolutní pořadí'!D85,"")</f>
        <v>#N/A</v>
      </c>
      <c r="E80" s="13" t="e">
        <f>IF('Absolutní pořadí'!$J85="žena",'Absolutní pořadí'!E85,"")</f>
        <v>#N/A</v>
      </c>
      <c r="F80" s="13" t="e">
        <f>IF('Absolutní pořadí'!$J85="žena",'Absolutní pořadí'!F85,"")</f>
        <v>#N/A</v>
      </c>
      <c r="G80" s="13" t="e">
        <f>IF('Absolutní pořadí'!$J85="žena",'Absolutní pořadí'!G85,"")</f>
        <v>#N/A</v>
      </c>
      <c r="H80" s="81" t="e">
        <f>IF('Absolutní pořadí'!$J85="žena",'Absolutní pořadí'!H85,"")</f>
        <v>#N/A</v>
      </c>
      <c r="I80" s="1" t="e">
        <f t="shared" si="0"/>
        <v>#N/A</v>
      </c>
      <c r="K80" s="13">
        <v>9</v>
      </c>
      <c r="L80" s="13"/>
      <c r="M80" s="13">
        <f>B82</f>
        <v>0</v>
      </c>
      <c r="N80" s="13">
        <f>C82</f>
        <v>0</v>
      </c>
      <c r="O80" s="13">
        <f>D82</f>
        <v>0</v>
      </c>
      <c r="P80" s="13">
        <f>E82</f>
        <v>0</v>
      </c>
      <c r="Q80" s="13">
        <f>F82</f>
        <v>0</v>
      </c>
      <c r="R80" s="13">
        <f>G82</f>
        <v>0</v>
      </c>
      <c r="S80" s="44">
        <f>H82</f>
        <v>0</v>
      </c>
    </row>
    <row r="81" spans="1:19" ht="14.25">
      <c r="A81" s="13">
        <v>76</v>
      </c>
      <c r="B81">
        <f>IF('Absolutní pořadí'!$J86="žena",'Absolutní pořadí'!B86,"")</f>
        <v>0</v>
      </c>
      <c r="C81">
        <f>IF('Absolutní pořadí'!$J86="žena",'Absolutní pořadí'!C86,"")</f>
        <v>0</v>
      </c>
      <c r="D81">
        <f>IF('Absolutní pořadí'!$J86="žena",'Absolutní pořadí'!D86,"")</f>
        <v>0</v>
      </c>
      <c r="E81">
        <f>IF('Absolutní pořadí'!$J86="žena",'Absolutní pořadí'!E86,"")</f>
        <v>0</v>
      </c>
      <c r="F81">
        <f>IF('Absolutní pořadí'!$J86="žena",'Absolutní pořadí'!F86,"")</f>
        <v>0</v>
      </c>
      <c r="G81">
        <f>IF('Absolutní pořadí'!$J86="žena",'Absolutní pořadí'!G86,"")</f>
        <v>0</v>
      </c>
      <c r="H81">
        <f>IF('Absolutní pořadí'!$J86="žena",'Absolutní pořadí'!H86,"")</f>
        <v>0</v>
      </c>
      <c r="I81" s="44"/>
      <c r="K81" s="13">
        <v>10</v>
      </c>
      <c r="L81" s="13"/>
      <c r="M81" s="13">
        <f>B84</f>
        <v>0</v>
      </c>
      <c r="N81" s="13">
        <f>C84</f>
        <v>0</v>
      </c>
      <c r="O81" s="13">
        <f>D84</f>
        <v>0</v>
      </c>
      <c r="P81" s="13">
        <f>E84</f>
        <v>0</v>
      </c>
      <c r="Q81" s="13">
        <f>F84</f>
        <v>0</v>
      </c>
      <c r="R81" s="13">
        <f>G84</f>
        <v>0</v>
      </c>
      <c r="S81" s="44">
        <f>H84</f>
        <v>0</v>
      </c>
    </row>
    <row r="82" spans="1:19" ht="14.25">
      <c r="A82" s="13">
        <v>77</v>
      </c>
      <c r="B82">
        <f>IF('Absolutní pořadí'!$J87="žena",'Absolutní pořadí'!B87,"")</f>
        <v>0</v>
      </c>
      <c r="C82">
        <f>IF('Absolutní pořadí'!$J87="žena",'Absolutní pořadí'!C87,"")</f>
        <v>0</v>
      </c>
      <c r="D82">
        <f>IF('Absolutní pořadí'!$J87="žena",'Absolutní pořadí'!D87,"")</f>
        <v>0</v>
      </c>
      <c r="E82">
        <f>IF('Absolutní pořadí'!$J87="žena",'Absolutní pořadí'!E87,"")</f>
        <v>0</v>
      </c>
      <c r="F82">
        <f>IF('Absolutní pořadí'!$J87="žena",'Absolutní pořadí'!F87,"")</f>
        <v>0</v>
      </c>
      <c r="G82">
        <f>IF('Absolutní pořadí'!$J87="žena",'Absolutní pořadí'!G87,"")</f>
        <v>0</v>
      </c>
      <c r="H82">
        <f>IF('Absolutní pořadí'!$J87="žena",'Absolutní pořadí'!H87,"")</f>
        <v>0</v>
      </c>
      <c r="I82" s="44"/>
      <c r="K82" s="13">
        <v>11</v>
      </c>
      <c r="L82" s="13"/>
      <c r="M82" s="13">
        <f>B86</f>
        <v>0</v>
      </c>
      <c r="N82" s="13">
        <f>C86</f>
        <v>0</v>
      </c>
      <c r="O82" s="13">
        <f>D86</f>
        <v>0</v>
      </c>
      <c r="P82" s="13">
        <f>E86</f>
        <v>0</v>
      </c>
      <c r="Q82" s="13">
        <f>F86</f>
        <v>0</v>
      </c>
      <c r="R82" s="13">
        <f>G86</f>
        <v>0</v>
      </c>
      <c r="S82" s="44">
        <f>H86</f>
        <v>0</v>
      </c>
    </row>
    <row r="83" spans="1:19" ht="14.25">
      <c r="A83" s="13">
        <v>78</v>
      </c>
      <c r="B83">
        <f>IF('Absolutní pořadí'!$J88="žena",'Absolutní pořadí'!B88,"")</f>
        <v>0</v>
      </c>
      <c r="C83">
        <f>IF('Absolutní pořadí'!$J88="žena",'Absolutní pořadí'!C88,"")</f>
        <v>0</v>
      </c>
      <c r="D83">
        <f>IF('Absolutní pořadí'!$J88="žena",'Absolutní pořadí'!D88,"")</f>
        <v>0</v>
      </c>
      <c r="E83">
        <f>IF('Absolutní pořadí'!$J88="žena",'Absolutní pořadí'!E88,"")</f>
        <v>0</v>
      </c>
      <c r="F83">
        <f>IF('Absolutní pořadí'!$J88="žena",'Absolutní pořadí'!F88,"")</f>
        <v>0</v>
      </c>
      <c r="G83">
        <f>IF('Absolutní pořadí'!$J88="žena",'Absolutní pořadí'!G88,"")</f>
        <v>0</v>
      </c>
      <c r="H83">
        <f>IF('Absolutní pořadí'!$J88="žena",'Absolutní pořadí'!H88,"")</f>
        <v>0</v>
      </c>
      <c r="I83" s="44"/>
      <c r="K83" s="13">
        <v>12</v>
      </c>
      <c r="L83" s="13"/>
      <c r="M83" s="13">
        <f>B88</f>
        <v>0</v>
      </c>
      <c r="N83" s="13">
        <f>C88</f>
        <v>0</v>
      </c>
      <c r="O83" s="13">
        <f>D88</f>
        <v>0</v>
      </c>
      <c r="P83" s="13">
        <f>E88</f>
        <v>0</v>
      </c>
      <c r="Q83" s="13">
        <f>F88</f>
        <v>0</v>
      </c>
      <c r="R83" s="13">
        <f>G88</f>
        <v>0</v>
      </c>
      <c r="S83" s="44">
        <f>H88</f>
        <v>0</v>
      </c>
    </row>
    <row r="84" spans="1:19" ht="14.25">
      <c r="A84" s="13">
        <v>79</v>
      </c>
      <c r="B84">
        <f>IF('Absolutní pořadí'!$J89="žena",'Absolutní pořadí'!B89,"")</f>
        <v>0</v>
      </c>
      <c r="C84">
        <f>IF('Absolutní pořadí'!$J89="žena",'Absolutní pořadí'!C89,"")</f>
        <v>0</v>
      </c>
      <c r="D84">
        <f>IF('Absolutní pořadí'!$J89="žena",'Absolutní pořadí'!D89,"")</f>
        <v>0</v>
      </c>
      <c r="E84">
        <f>IF('Absolutní pořadí'!$J89="žena",'Absolutní pořadí'!E89,"")</f>
        <v>0</v>
      </c>
      <c r="F84">
        <f>IF('Absolutní pořadí'!$J89="žena",'Absolutní pořadí'!F89,"")</f>
        <v>0</v>
      </c>
      <c r="G84">
        <f>IF('Absolutní pořadí'!$J89="žena",'Absolutní pořadí'!G89,"")</f>
        <v>0</v>
      </c>
      <c r="H84">
        <f>IF('Absolutní pořadí'!$J89="žena",'Absolutní pořadí'!H89,"")</f>
        <v>0</v>
      </c>
      <c r="I84" s="44"/>
      <c r="K84" s="13">
        <v>13</v>
      </c>
      <c r="L84" s="13"/>
      <c r="M84" s="13">
        <f>B103</f>
        <v>0</v>
      </c>
      <c r="N84" s="13">
        <f>C103</f>
        <v>0</v>
      </c>
      <c r="O84" s="13">
        <f>D103</f>
        <v>0</v>
      </c>
      <c r="P84" s="13">
        <f>E103</f>
        <v>0</v>
      </c>
      <c r="Q84" s="13">
        <f>F103</f>
        <v>0</v>
      </c>
      <c r="R84" s="13">
        <f>G103</f>
        <v>0</v>
      </c>
      <c r="S84" s="44">
        <f>H103</f>
        <v>0</v>
      </c>
    </row>
    <row r="85" spans="1:19" ht="14.25">
      <c r="A85" s="13">
        <v>80</v>
      </c>
      <c r="B85">
        <f>IF('Absolutní pořadí'!$J90="žena",'Absolutní pořadí'!B90,"")</f>
        <v>0</v>
      </c>
      <c r="C85">
        <f>IF('Absolutní pořadí'!$J90="žena",'Absolutní pořadí'!C90,"")</f>
        <v>0</v>
      </c>
      <c r="D85">
        <f>IF('Absolutní pořadí'!$J90="žena",'Absolutní pořadí'!D90,"")</f>
        <v>0</v>
      </c>
      <c r="E85">
        <f>IF('Absolutní pořadí'!$J90="žena",'Absolutní pořadí'!E90,"")</f>
        <v>0</v>
      </c>
      <c r="F85">
        <f>IF('Absolutní pořadí'!$J90="žena",'Absolutní pořadí'!F90,"")</f>
        <v>0</v>
      </c>
      <c r="G85">
        <f>IF('Absolutní pořadí'!$J90="žena",'Absolutní pořadí'!G90,"")</f>
        <v>0</v>
      </c>
      <c r="H85">
        <f>IF('Absolutní pořadí'!$J90="žena",'Absolutní pořadí'!H90,"")</f>
        <v>0</v>
      </c>
      <c r="I85" s="44"/>
      <c r="K85" s="13">
        <v>14</v>
      </c>
      <c r="L85" s="13"/>
      <c r="M85" s="13">
        <f>B105</f>
        <v>0</v>
      </c>
      <c r="N85" s="13">
        <f>C105</f>
        <v>0</v>
      </c>
      <c r="O85" s="13">
        <f>D105</f>
        <v>0</v>
      </c>
      <c r="P85" s="13">
        <f>E105</f>
        <v>0</v>
      </c>
      <c r="Q85" s="13">
        <f>F105</f>
        <v>0</v>
      </c>
      <c r="R85" s="13">
        <f>G105</f>
        <v>0</v>
      </c>
      <c r="S85" s="44">
        <f>H105</f>
        <v>0</v>
      </c>
    </row>
    <row r="86" spans="1:9" ht="14.25">
      <c r="A86" s="13">
        <v>81</v>
      </c>
      <c r="B86">
        <f>IF('Absolutní pořadí'!$J91="žena",'Absolutní pořadí'!B91,"")</f>
        <v>0</v>
      </c>
      <c r="C86">
        <f>IF('Absolutní pořadí'!$J91="žena",'Absolutní pořadí'!C91,"")</f>
        <v>0</v>
      </c>
      <c r="D86">
        <f>IF('Absolutní pořadí'!$J91="žena",'Absolutní pořadí'!D91,"")</f>
        <v>0</v>
      </c>
      <c r="E86">
        <f>IF('Absolutní pořadí'!$J91="žena",'Absolutní pořadí'!E91,"")</f>
        <v>0</v>
      </c>
      <c r="F86">
        <f>IF('Absolutní pořadí'!$J91="žena",'Absolutní pořadí'!F91,"")</f>
        <v>0</v>
      </c>
      <c r="G86">
        <f>IF('Absolutní pořadí'!$J91="žena",'Absolutní pořadí'!G91,"")</f>
        <v>0</v>
      </c>
      <c r="H86">
        <f>IF('Absolutní pořadí'!$J91="žena",'Absolutní pořadí'!H91,"")</f>
        <v>0</v>
      </c>
      <c r="I86" s="44"/>
    </row>
    <row r="87" spans="1:9" ht="14.25">
      <c r="A87" s="13">
        <v>82</v>
      </c>
      <c r="B87">
        <f>IF('Absolutní pořadí'!$J92="žena",'Absolutní pořadí'!B92,"")</f>
        <v>0</v>
      </c>
      <c r="C87">
        <f>IF('Absolutní pořadí'!$J92="žena",'Absolutní pořadí'!C92,"")</f>
        <v>0</v>
      </c>
      <c r="D87">
        <f>IF('Absolutní pořadí'!$J92="žena",'Absolutní pořadí'!D92,"")</f>
        <v>0</v>
      </c>
      <c r="E87">
        <f>IF('Absolutní pořadí'!$J92="žena",'Absolutní pořadí'!E92,"")</f>
        <v>0</v>
      </c>
      <c r="F87">
        <f>IF('Absolutní pořadí'!$J92="žena",'Absolutní pořadí'!F92,"")</f>
        <v>0</v>
      </c>
      <c r="G87">
        <f>IF('Absolutní pořadí'!$J92="žena",'Absolutní pořadí'!G92,"")</f>
        <v>0</v>
      </c>
      <c r="H87">
        <f>IF('Absolutní pořadí'!$J92="žena",'Absolutní pořadí'!H92,"")</f>
        <v>0</v>
      </c>
      <c r="I87" s="44"/>
    </row>
    <row r="88" spans="1:9" ht="14.25">
      <c r="A88" s="13">
        <v>83</v>
      </c>
      <c r="B88">
        <f>IF('Absolutní pořadí'!$J93="žena",'Absolutní pořadí'!B93,"")</f>
        <v>0</v>
      </c>
      <c r="C88">
        <f>IF('Absolutní pořadí'!$J93="žena",'Absolutní pořadí'!C93,"")</f>
        <v>0</v>
      </c>
      <c r="D88">
        <f>IF('Absolutní pořadí'!$J93="žena",'Absolutní pořadí'!D93,"")</f>
        <v>0</v>
      </c>
      <c r="E88">
        <f>IF('Absolutní pořadí'!$J93="žena",'Absolutní pořadí'!E93,"")</f>
        <v>0</v>
      </c>
      <c r="F88">
        <f>IF('Absolutní pořadí'!$J93="žena",'Absolutní pořadí'!F93,"")</f>
        <v>0</v>
      </c>
      <c r="G88">
        <f>IF('Absolutní pořadí'!$J93="žena",'Absolutní pořadí'!G93,"")</f>
        <v>0</v>
      </c>
      <c r="H88">
        <f>IF('Absolutní pořadí'!$J93="žena",'Absolutní pořadí'!H93,"")</f>
        <v>0</v>
      </c>
      <c r="I88" s="44"/>
    </row>
    <row r="89" spans="1:17" ht="26.25">
      <c r="A89" s="13">
        <v>84</v>
      </c>
      <c r="B89">
        <f>IF('Absolutní pořadí'!$J94="žena",'Absolutní pořadí'!B94,"")</f>
        <v>0</v>
      </c>
      <c r="C89">
        <f>IF('Absolutní pořadí'!$J94="žena",'Absolutní pořadí'!C94,"")</f>
        <v>0</v>
      </c>
      <c r="D89">
        <f>IF('Absolutní pořadí'!$J94="žena",'Absolutní pořadí'!D94,"")</f>
        <v>0</v>
      </c>
      <c r="E89">
        <f>IF('Absolutní pořadí'!$J94="žena",'Absolutní pořadí'!E94,"")</f>
        <v>0</v>
      </c>
      <c r="F89">
        <f>IF('Absolutní pořadí'!$J94="žena",'Absolutní pořadí'!F94,"")</f>
        <v>0</v>
      </c>
      <c r="G89">
        <f>IF('Absolutní pořadí'!$J94="žena",'Absolutní pořadí'!G94,"")</f>
        <v>0</v>
      </c>
      <c r="H89">
        <f>IF('Absolutní pořadí'!$J94="žena",'Absolutní pořadí'!H94,"")</f>
        <v>0</v>
      </c>
      <c r="I89" s="44"/>
      <c r="K89" s="46" t="s">
        <v>143</v>
      </c>
      <c r="Q89" s="47"/>
    </row>
    <row r="90" spans="1:9" ht="14.25">
      <c r="A90" s="13">
        <v>85</v>
      </c>
      <c r="B90">
        <f>IF('Absolutní pořadí'!$J95="žena",'Absolutní pořadí'!B95,"")</f>
        <v>0</v>
      </c>
      <c r="C90">
        <f>IF('Absolutní pořadí'!$J95="žena",'Absolutní pořadí'!C95,"")</f>
        <v>0</v>
      </c>
      <c r="D90">
        <f>IF('Absolutní pořadí'!$J95="žena",'Absolutní pořadí'!D95,"")</f>
        <v>0</v>
      </c>
      <c r="E90">
        <f>IF('Absolutní pořadí'!$J95="žena",'Absolutní pořadí'!E95,"")</f>
        <v>0</v>
      </c>
      <c r="F90">
        <f>IF('Absolutní pořadí'!$J95="žena",'Absolutní pořadí'!F95,"")</f>
        <v>0</v>
      </c>
      <c r="G90">
        <f>IF('Absolutní pořadí'!$J95="žena",'Absolutní pořadí'!G95,"")</f>
        <v>0</v>
      </c>
      <c r="H90">
        <f>IF('Absolutní pořadí'!$J95="žena",'Absolutní pořadí'!H95,"")</f>
        <v>0</v>
      </c>
      <c r="I90" s="44"/>
    </row>
    <row r="91" spans="1:11" ht="14.25">
      <c r="A91" s="13">
        <v>86</v>
      </c>
      <c r="B91">
        <f>IF('Absolutní pořadí'!$J96="žena",'Absolutní pořadí'!B96,"")</f>
        <v>0</v>
      </c>
      <c r="C91">
        <f>IF('Absolutní pořadí'!$J96="žena",'Absolutní pořadí'!C96,"")</f>
        <v>0</v>
      </c>
      <c r="D91">
        <f>IF('Absolutní pořadí'!$J96="žena",'Absolutní pořadí'!D96,"")</f>
        <v>0</v>
      </c>
      <c r="E91">
        <f>IF('Absolutní pořadí'!$J96="žena",'Absolutní pořadí'!E96,"")</f>
        <v>0</v>
      </c>
      <c r="F91">
        <f>IF('Absolutní pořadí'!$J96="žena",'Absolutní pořadí'!F96,"")</f>
        <v>0</v>
      </c>
      <c r="G91">
        <f>IF('Absolutní pořadí'!$J96="žena",'Absolutní pořadí'!G96,"")</f>
        <v>0</v>
      </c>
      <c r="H91">
        <f>IF('Absolutní pořadí'!$J96="žena",'Absolutní pořadí'!H96,"")</f>
        <v>0</v>
      </c>
      <c r="I91" s="44"/>
      <c r="K91" s="25" t="s">
        <v>147</v>
      </c>
    </row>
    <row r="92" spans="1:9" ht="14.25">
      <c r="A92" s="13">
        <v>87</v>
      </c>
      <c r="B92">
        <f>IF('Absolutní pořadí'!$J97="žena",'Absolutní pořadí'!B97,"")</f>
        <v>0</v>
      </c>
      <c r="C92">
        <f>IF('Absolutní pořadí'!$J97="žena",'Absolutní pořadí'!C97,"")</f>
        <v>0</v>
      </c>
      <c r="D92">
        <f>IF('Absolutní pořadí'!$J97="žena",'Absolutní pořadí'!D97,"")</f>
        <v>0</v>
      </c>
      <c r="E92">
        <f>IF('Absolutní pořadí'!$J97="žena",'Absolutní pořadí'!E97,"")</f>
        <v>0</v>
      </c>
      <c r="F92">
        <f>IF('Absolutní pořadí'!$J97="žena",'Absolutní pořadí'!F97,"")</f>
        <v>0</v>
      </c>
      <c r="G92">
        <f>IF('Absolutní pořadí'!$J97="žena",'Absolutní pořadí'!G97,"")</f>
        <v>0</v>
      </c>
      <c r="H92">
        <f>IF('Absolutní pořadí'!$J97="žena",'Absolutní pořadí'!H97,"")</f>
        <v>0</v>
      </c>
      <c r="I92" s="44"/>
    </row>
    <row r="93" spans="1:19" ht="25.5">
      <c r="A93" s="13">
        <v>88</v>
      </c>
      <c r="B93">
        <f>IF('Absolutní pořadí'!$J98="žena",'Absolutní pořadí'!B98,"")</f>
        <v>0</v>
      </c>
      <c r="C93">
        <f>IF('Absolutní pořadí'!$J98="žena",'Absolutní pořadí'!C98,"")</f>
        <v>0</v>
      </c>
      <c r="D93">
        <f>IF('Absolutní pořadí'!$J98="žena",'Absolutní pořadí'!D98,"")</f>
        <v>0</v>
      </c>
      <c r="E93">
        <f>IF('Absolutní pořadí'!$J98="žena",'Absolutní pořadí'!E98,"")</f>
        <v>0</v>
      </c>
      <c r="F93">
        <f>IF('Absolutní pořadí'!$J98="žena",'Absolutní pořadí'!F98,"")</f>
        <v>0</v>
      </c>
      <c r="G93">
        <f>IF('Absolutní pořadí'!$J98="žena",'Absolutní pořadí'!G98,"")</f>
        <v>0</v>
      </c>
      <c r="H93">
        <f>IF('Absolutní pořadí'!$J98="žena",'Absolutní pořadí'!H98,"")</f>
        <v>0</v>
      </c>
      <c r="I93" s="44"/>
      <c r="K93" s="9" t="s">
        <v>135</v>
      </c>
      <c r="L93" s="9" t="s">
        <v>138</v>
      </c>
      <c r="M93" s="9" t="s">
        <v>139</v>
      </c>
      <c r="N93" s="73" t="s">
        <v>5</v>
      </c>
      <c r="O93" s="9" t="s">
        <v>6</v>
      </c>
      <c r="P93" s="9" t="s">
        <v>7</v>
      </c>
      <c r="Q93" s="9" t="s">
        <v>140</v>
      </c>
      <c r="R93" s="74" t="s">
        <v>133</v>
      </c>
      <c r="S93" s="9" t="s">
        <v>134</v>
      </c>
    </row>
    <row r="94" spans="1:19" ht="14.25">
      <c r="A94" s="13">
        <v>89</v>
      </c>
      <c r="B94">
        <f>IF('Absolutní pořadí'!$J99="žena",'Absolutní pořadí'!B99,"")</f>
        <v>0</v>
      </c>
      <c r="C94">
        <f>IF('Absolutní pořadí'!$J99="žena",'Absolutní pořadí'!C99,"")</f>
        <v>0</v>
      </c>
      <c r="D94">
        <f>IF('Absolutní pořadí'!$J99="žena",'Absolutní pořadí'!D99,"")</f>
        <v>0</v>
      </c>
      <c r="E94">
        <f>IF('Absolutní pořadí'!$J99="žena",'Absolutní pořadí'!E99,"")</f>
        <v>0</v>
      </c>
      <c r="F94">
        <f>IF('Absolutní pořadí'!$J99="žena",'Absolutní pořadí'!F99,"")</f>
        <v>0</v>
      </c>
      <c r="G94">
        <f>IF('Absolutní pořadí'!$J99="žena",'Absolutní pořadí'!G99,"")</f>
        <v>0</v>
      </c>
      <c r="H94">
        <f>IF('Absolutní pořadí'!$J99="žena",'Absolutní pořadí'!H99,"")</f>
        <v>0</v>
      </c>
      <c r="I94" s="44"/>
      <c r="K94" s="13">
        <v>1</v>
      </c>
      <c r="L94" s="13"/>
      <c r="M94" s="13">
        <v>37</v>
      </c>
      <c r="N94" s="13" t="s">
        <v>13</v>
      </c>
      <c r="O94" s="13" t="s">
        <v>72</v>
      </c>
      <c r="P94" s="13" t="s">
        <v>73</v>
      </c>
      <c r="Q94" s="13">
        <v>2007</v>
      </c>
      <c r="R94" s="13" t="s">
        <v>12</v>
      </c>
      <c r="S94" s="44">
        <v>0.03277777777777778</v>
      </c>
    </row>
    <row r="95" spans="1:19" ht="14.25">
      <c r="A95" s="13">
        <v>90</v>
      </c>
      <c r="B95">
        <f>IF('Absolutní pořadí'!$J100="žena",'Absolutní pořadí'!B100,"")</f>
        <v>0</v>
      </c>
      <c r="C95">
        <f>IF('Absolutní pořadí'!$J100="žena",'Absolutní pořadí'!C100,"")</f>
        <v>0</v>
      </c>
      <c r="D95">
        <f>IF('Absolutní pořadí'!$J100="žena",'Absolutní pořadí'!D100,"")</f>
        <v>0</v>
      </c>
      <c r="E95">
        <f>IF('Absolutní pořadí'!$J100="žena",'Absolutní pořadí'!E100,"")</f>
        <v>0</v>
      </c>
      <c r="F95">
        <f>IF('Absolutní pořadí'!$J100="žena",'Absolutní pořadí'!F100,"")</f>
        <v>0</v>
      </c>
      <c r="G95">
        <f>IF('Absolutní pořadí'!$J100="žena",'Absolutní pořadí'!G100,"")</f>
        <v>0</v>
      </c>
      <c r="H95">
        <f>IF('Absolutní pořadí'!$J100="žena",'Absolutní pořadí'!H100,"")</f>
        <v>0</v>
      </c>
      <c r="I95" s="44"/>
      <c r="K95" s="13">
        <v>2</v>
      </c>
      <c r="L95" s="13"/>
      <c r="M95" s="13">
        <v>19</v>
      </c>
      <c r="N95" s="13" t="s">
        <v>13</v>
      </c>
      <c r="O95" s="13" t="s">
        <v>25</v>
      </c>
      <c r="P95" s="13" t="s">
        <v>26</v>
      </c>
      <c r="Q95" s="13">
        <v>2000</v>
      </c>
      <c r="R95" s="13" t="s">
        <v>27</v>
      </c>
      <c r="S95" s="44">
        <v>0.03886574074074074</v>
      </c>
    </row>
    <row r="96" spans="1:19" ht="14.25">
      <c r="A96" s="13">
        <v>91</v>
      </c>
      <c r="B96">
        <f>IF('Absolutní pořadí'!$J101="žena",'Absolutní pořadí'!B101,"")</f>
        <v>0</v>
      </c>
      <c r="C96">
        <f>IF('Absolutní pořadí'!$J101="žena",'Absolutní pořadí'!C101,"")</f>
        <v>0</v>
      </c>
      <c r="D96">
        <f>IF('Absolutní pořadí'!$J101="žena",'Absolutní pořadí'!D101,"")</f>
        <v>0</v>
      </c>
      <c r="E96">
        <f>IF('Absolutní pořadí'!$J101="žena",'Absolutní pořadí'!E101,"")</f>
        <v>0</v>
      </c>
      <c r="F96">
        <f>IF('Absolutní pořadí'!$J101="žena",'Absolutní pořadí'!F101,"")</f>
        <v>0</v>
      </c>
      <c r="G96">
        <f>IF('Absolutní pořadí'!$J101="žena",'Absolutní pořadí'!G101,"")</f>
        <v>0</v>
      </c>
      <c r="H96">
        <f>IF('Absolutní pořadí'!$J101="žena",'Absolutní pořadí'!H101,"")</f>
        <v>0</v>
      </c>
      <c r="I96" s="44"/>
      <c r="K96" s="13">
        <v>3</v>
      </c>
      <c r="L96" s="13"/>
      <c r="M96" s="13">
        <v>30</v>
      </c>
      <c r="N96" s="13" t="s">
        <v>13</v>
      </c>
      <c r="O96" s="13" t="s">
        <v>53</v>
      </c>
      <c r="P96" s="13" t="s">
        <v>54</v>
      </c>
      <c r="Q96" s="13">
        <v>1992</v>
      </c>
      <c r="R96" s="13" t="s">
        <v>55</v>
      </c>
      <c r="S96" s="44">
        <v>0.04417824074074075</v>
      </c>
    </row>
    <row r="97" spans="1:19" ht="14.25">
      <c r="A97" s="13">
        <v>92</v>
      </c>
      <c r="B97">
        <f>IF('Absolutní pořadí'!$J102="žena",'Absolutní pořadí'!B102,"")</f>
        <v>0</v>
      </c>
      <c r="C97">
        <f>IF('Absolutní pořadí'!$J102="žena",'Absolutní pořadí'!C102,"")</f>
        <v>0</v>
      </c>
      <c r="D97">
        <f>IF('Absolutní pořadí'!$J102="žena",'Absolutní pořadí'!D102,"")</f>
        <v>0</v>
      </c>
      <c r="E97">
        <f>IF('Absolutní pořadí'!$J102="žena",'Absolutní pořadí'!E102,"")</f>
        <v>0</v>
      </c>
      <c r="F97">
        <f>IF('Absolutní pořadí'!$J102="žena",'Absolutní pořadí'!F102,"")</f>
        <v>0</v>
      </c>
      <c r="G97">
        <f>IF('Absolutní pořadí'!$J102="žena",'Absolutní pořadí'!G102,"")</f>
        <v>0</v>
      </c>
      <c r="H97">
        <f>IF('Absolutní pořadí'!$J102="žena",'Absolutní pořadí'!H102,"")</f>
        <v>0</v>
      </c>
      <c r="I97" s="44"/>
      <c r="K97" s="13">
        <v>4</v>
      </c>
      <c r="L97" s="13"/>
      <c r="M97" s="15"/>
      <c r="N97" s="15"/>
      <c r="O97" s="15"/>
      <c r="P97" s="15"/>
      <c r="Q97" s="15"/>
      <c r="R97" s="15"/>
      <c r="S97" s="15"/>
    </row>
    <row r="98" spans="1:19" ht="14.25">
      <c r="A98" s="13">
        <v>93</v>
      </c>
      <c r="B98">
        <f>IF('Absolutní pořadí'!$J103="žena",'Absolutní pořadí'!B103,"")</f>
        <v>0</v>
      </c>
      <c r="C98">
        <f>IF('Absolutní pořadí'!$J103="žena",'Absolutní pořadí'!C103,"")</f>
        <v>0</v>
      </c>
      <c r="D98">
        <f>IF('Absolutní pořadí'!$J103="žena",'Absolutní pořadí'!D103,"")</f>
        <v>0</v>
      </c>
      <c r="E98">
        <f>IF('Absolutní pořadí'!$J103="žena",'Absolutní pořadí'!E103,"")</f>
        <v>0</v>
      </c>
      <c r="F98">
        <f>IF('Absolutní pořadí'!$J103="žena",'Absolutní pořadí'!F103,"")</f>
        <v>0</v>
      </c>
      <c r="G98">
        <f>IF('Absolutní pořadí'!$J103="žena",'Absolutní pořadí'!G103,"")</f>
        <v>0</v>
      </c>
      <c r="H98">
        <f>IF('Absolutní pořadí'!$J103="žena",'Absolutní pořadí'!H103,"")</f>
        <v>0</v>
      </c>
      <c r="I98" s="44"/>
      <c r="K98" s="13">
        <v>5</v>
      </c>
      <c r="L98" s="13"/>
      <c r="M98" s="13"/>
      <c r="N98" s="13"/>
      <c r="O98" s="13"/>
      <c r="P98" s="13"/>
      <c r="Q98" s="13"/>
      <c r="R98" s="13"/>
      <c r="S98" s="44"/>
    </row>
    <row r="99" spans="1:19" ht="14.25">
      <c r="A99" s="13">
        <v>94</v>
      </c>
      <c r="B99">
        <f>IF('Absolutní pořadí'!$J104="žena",'Absolutní pořadí'!B104,"")</f>
        <v>0</v>
      </c>
      <c r="C99">
        <f>IF('Absolutní pořadí'!$J104="žena",'Absolutní pořadí'!C104,"")</f>
        <v>0</v>
      </c>
      <c r="D99">
        <f>IF('Absolutní pořadí'!$J104="žena",'Absolutní pořadí'!D104,"")</f>
        <v>0</v>
      </c>
      <c r="E99">
        <f>IF('Absolutní pořadí'!$J104="žena",'Absolutní pořadí'!E104,"")</f>
        <v>0</v>
      </c>
      <c r="F99">
        <f>IF('Absolutní pořadí'!$J104="žena",'Absolutní pořadí'!F104,"")</f>
        <v>0</v>
      </c>
      <c r="G99">
        <f>IF('Absolutní pořadí'!$J104="žena",'Absolutní pořadí'!G104,"")</f>
        <v>0</v>
      </c>
      <c r="H99">
        <f>IF('Absolutní pořadí'!$J104="žena",'Absolutní pořadí'!H104,"")</f>
        <v>0</v>
      </c>
      <c r="I99" s="44"/>
      <c r="K99" s="13">
        <v>6</v>
      </c>
      <c r="L99" s="13"/>
      <c r="M99" s="13"/>
      <c r="N99" s="13"/>
      <c r="O99" s="13"/>
      <c r="P99" s="13"/>
      <c r="Q99" s="13"/>
      <c r="R99" s="13"/>
      <c r="S99" s="44"/>
    </row>
    <row r="100" spans="1:19" ht="14.25">
      <c r="A100" s="13">
        <v>95</v>
      </c>
      <c r="B100">
        <f>IF('Absolutní pořadí'!$J105="žena",'Absolutní pořadí'!B105,"")</f>
        <v>0</v>
      </c>
      <c r="C100">
        <f>IF('Absolutní pořadí'!$J105="žena",'Absolutní pořadí'!C105,"")</f>
        <v>0</v>
      </c>
      <c r="D100">
        <f>IF('Absolutní pořadí'!$J105="žena",'Absolutní pořadí'!D105,"")</f>
        <v>0</v>
      </c>
      <c r="E100">
        <f>IF('Absolutní pořadí'!$J105="žena",'Absolutní pořadí'!E105,"")</f>
        <v>0</v>
      </c>
      <c r="F100">
        <f>IF('Absolutní pořadí'!$J105="žena",'Absolutní pořadí'!F105,"")</f>
        <v>0</v>
      </c>
      <c r="G100">
        <f>IF('Absolutní pořadí'!$J105="žena",'Absolutní pořadí'!G105,"")</f>
        <v>0</v>
      </c>
      <c r="H100">
        <f>IF('Absolutní pořadí'!$J105="žena",'Absolutní pořadí'!H105,"")</f>
        <v>0</v>
      </c>
      <c r="I100" s="44"/>
      <c r="K100" s="13">
        <v>7</v>
      </c>
      <c r="L100" s="13"/>
      <c r="M100" s="13"/>
      <c r="N100" s="13"/>
      <c r="O100" s="13"/>
      <c r="P100" s="13"/>
      <c r="Q100" s="13"/>
      <c r="R100" s="13"/>
      <c r="S100" s="44"/>
    </row>
    <row r="101" spans="1:19" ht="14.25">
      <c r="A101" s="13">
        <v>96</v>
      </c>
      <c r="B101">
        <f>IF('Absolutní pořadí'!$J106="žena",'Absolutní pořadí'!B106,"")</f>
        <v>0</v>
      </c>
      <c r="C101">
        <f>IF('Absolutní pořadí'!$J106="žena",'Absolutní pořadí'!C106,"")</f>
        <v>0</v>
      </c>
      <c r="D101">
        <f>IF('Absolutní pořadí'!$J106="žena",'Absolutní pořadí'!D106,"")</f>
        <v>0</v>
      </c>
      <c r="E101">
        <f>IF('Absolutní pořadí'!$J106="žena",'Absolutní pořadí'!E106,"")</f>
        <v>0</v>
      </c>
      <c r="F101">
        <f>IF('Absolutní pořadí'!$J106="žena",'Absolutní pořadí'!F106,"")</f>
        <v>0</v>
      </c>
      <c r="G101">
        <f>IF('Absolutní pořadí'!$J106="žena",'Absolutní pořadí'!G106,"")</f>
        <v>0</v>
      </c>
      <c r="H101">
        <f>IF('Absolutní pořadí'!$J106="žena",'Absolutní pořadí'!H106,"")</f>
        <v>0</v>
      </c>
      <c r="I101" s="44"/>
      <c r="K101" s="13">
        <v>8</v>
      </c>
      <c r="L101" s="13"/>
      <c r="M101" s="13"/>
      <c r="N101" s="13"/>
      <c r="O101" s="13"/>
      <c r="P101" s="13"/>
      <c r="Q101" s="13"/>
      <c r="R101" s="13"/>
      <c r="S101" s="44"/>
    </row>
    <row r="102" spans="1:19" ht="14.25">
      <c r="A102" s="13">
        <v>97</v>
      </c>
      <c r="B102">
        <f>IF('Absolutní pořadí'!$J107="žena",'Absolutní pořadí'!B107,"")</f>
        <v>0</v>
      </c>
      <c r="C102">
        <f>IF('Absolutní pořadí'!$J107="žena",'Absolutní pořadí'!C107,"")</f>
        <v>0</v>
      </c>
      <c r="D102">
        <f>IF('Absolutní pořadí'!$J107="žena",'Absolutní pořadí'!D107,"")</f>
        <v>0</v>
      </c>
      <c r="E102">
        <f>IF('Absolutní pořadí'!$J107="žena",'Absolutní pořadí'!E107,"")</f>
        <v>0</v>
      </c>
      <c r="F102">
        <f>IF('Absolutní pořadí'!$J107="žena",'Absolutní pořadí'!F107,"")</f>
        <v>0</v>
      </c>
      <c r="G102">
        <f>IF('Absolutní pořadí'!$J107="žena",'Absolutní pořadí'!G107,"")</f>
        <v>0</v>
      </c>
      <c r="H102">
        <f>IF('Absolutní pořadí'!$J107="žena",'Absolutní pořadí'!H107,"")</f>
        <v>0</v>
      </c>
      <c r="I102" s="44"/>
      <c r="K102" s="13">
        <v>9</v>
      </c>
      <c r="L102" s="13"/>
      <c r="M102" s="13"/>
      <c r="N102" s="13"/>
      <c r="O102" s="13"/>
      <c r="P102" s="13"/>
      <c r="Q102" s="13"/>
      <c r="R102" s="13"/>
      <c r="S102" s="44"/>
    </row>
    <row r="103" spans="1:19" ht="14.25">
      <c r="A103" s="13">
        <v>98</v>
      </c>
      <c r="B103">
        <f>IF('Absolutní pořadí'!$J108="žena",'Absolutní pořadí'!B108,"")</f>
        <v>0</v>
      </c>
      <c r="C103">
        <f>IF('Absolutní pořadí'!$J108="žena",'Absolutní pořadí'!C108,"")</f>
        <v>0</v>
      </c>
      <c r="D103">
        <f>IF('Absolutní pořadí'!$J108="žena",'Absolutní pořadí'!D108,"")</f>
        <v>0</v>
      </c>
      <c r="E103">
        <f>IF('Absolutní pořadí'!$J108="žena",'Absolutní pořadí'!E108,"")</f>
        <v>0</v>
      </c>
      <c r="F103">
        <f>IF('Absolutní pořadí'!$J108="žena",'Absolutní pořadí'!F108,"")</f>
        <v>0</v>
      </c>
      <c r="G103">
        <f>IF('Absolutní pořadí'!$J108="žena",'Absolutní pořadí'!G108,"")</f>
        <v>0</v>
      </c>
      <c r="H103">
        <f>IF('Absolutní pořadí'!$J108="žena",'Absolutní pořadí'!H108,"")</f>
        <v>0</v>
      </c>
      <c r="I103" s="44"/>
      <c r="K103" s="13">
        <v>10</v>
      </c>
      <c r="L103" s="13"/>
      <c r="M103" s="13"/>
      <c r="N103" s="13"/>
      <c r="O103" s="13"/>
      <c r="P103" s="13"/>
      <c r="Q103" s="13"/>
      <c r="R103" s="13"/>
      <c r="S103" s="44"/>
    </row>
    <row r="104" spans="1:19" ht="14.25">
      <c r="A104" s="13">
        <v>99</v>
      </c>
      <c r="B104">
        <f>IF('Absolutní pořadí'!$J109="žena",'Absolutní pořadí'!B109,"")</f>
        <v>0</v>
      </c>
      <c r="C104">
        <f>IF('Absolutní pořadí'!$J109="žena",'Absolutní pořadí'!C109,"")</f>
        <v>0</v>
      </c>
      <c r="D104">
        <f>IF('Absolutní pořadí'!$J109="žena",'Absolutní pořadí'!D109,"")</f>
        <v>0</v>
      </c>
      <c r="E104">
        <f>IF('Absolutní pořadí'!$J109="žena",'Absolutní pořadí'!E109,"")</f>
        <v>0</v>
      </c>
      <c r="F104">
        <f>IF('Absolutní pořadí'!$J109="žena",'Absolutní pořadí'!F109,"")</f>
        <v>0</v>
      </c>
      <c r="G104">
        <f>IF('Absolutní pořadí'!$J109="žena",'Absolutní pořadí'!G109,"")</f>
        <v>0</v>
      </c>
      <c r="H104">
        <f>IF('Absolutní pořadí'!$J109="žena",'Absolutní pořadí'!H109,"")</f>
        <v>0</v>
      </c>
      <c r="I104" s="44"/>
      <c r="K104" s="13">
        <v>11</v>
      </c>
      <c r="L104" s="13"/>
      <c r="M104" s="13">
        <f>B108</f>
        <v>0</v>
      </c>
      <c r="N104" s="13">
        <f>C108</f>
        <v>0</v>
      </c>
      <c r="O104" s="13">
        <f>D108</f>
        <v>0</v>
      </c>
      <c r="P104" s="13">
        <f>E108</f>
        <v>0</v>
      </c>
      <c r="Q104" s="13">
        <f>F108</f>
        <v>0</v>
      </c>
      <c r="R104" s="13">
        <f>G108</f>
        <v>0</v>
      </c>
      <c r="S104" s="44">
        <f>H108</f>
        <v>0</v>
      </c>
    </row>
    <row r="105" spans="1:19" ht="14.25">
      <c r="A105" s="13">
        <v>100</v>
      </c>
      <c r="B105">
        <f>IF('Absolutní pořadí'!$J110="žena",'Absolutní pořadí'!B110,"")</f>
        <v>0</v>
      </c>
      <c r="C105">
        <f>IF('Absolutní pořadí'!$J110="žena",'Absolutní pořadí'!C110,"")</f>
        <v>0</v>
      </c>
      <c r="D105">
        <f>IF('Absolutní pořadí'!$J110="žena",'Absolutní pořadí'!D110,"")</f>
        <v>0</v>
      </c>
      <c r="E105">
        <f>IF('Absolutní pořadí'!$J110="žena",'Absolutní pořadí'!E110,"")</f>
        <v>0</v>
      </c>
      <c r="F105">
        <f>IF('Absolutní pořadí'!$J110="žena",'Absolutní pořadí'!F110,"")</f>
        <v>0</v>
      </c>
      <c r="G105">
        <f>IF('Absolutní pořadí'!$J110="žena",'Absolutní pořadí'!G110,"")</f>
        <v>0</v>
      </c>
      <c r="H105">
        <f>IF('Absolutní pořadí'!$J110="žena",'Absolutní pořadí'!H110,"")</f>
        <v>0</v>
      </c>
      <c r="I105" s="44"/>
      <c r="K105" s="13">
        <v>12</v>
      </c>
      <c r="L105" s="13"/>
      <c r="M105" s="13">
        <f>B110</f>
        <v>0</v>
      </c>
      <c r="N105" s="13">
        <f>C110</f>
        <v>0</v>
      </c>
      <c r="O105" s="13">
        <f>D110</f>
        <v>0</v>
      </c>
      <c r="P105" s="13">
        <f>E110</f>
        <v>0</v>
      </c>
      <c r="Q105" s="13">
        <f>F110</f>
        <v>0</v>
      </c>
      <c r="R105" s="13">
        <f>G110</f>
        <v>0</v>
      </c>
      <c r="S105" s="44">
        <f>H110</f>
        <v>0</v>
      </c>
    </row>
    <row r="106" spans="1:19" ht="14.25">
      <c r="A106" s="13">
        <v>101</v>
      </c>
      <c r="B106">
        <f>IF('Absolutní pořadí'!$J111="žena",'Absolutní pořadí'!B111,"")</f>
        <v>0</v>
      </c>
      <c r="C106">
        <f>IF('Absolutní pořadí'!$J111="žena",'Absolutní pořadí'!C111,"")</f>
        <v>0</v>
      </c>
      <c r="D106">
        <f>IF('Absolutní pořadí'!$J111="žena",'Absolutní pořadí'!D111,"")</f>
        <v>0</v>
      </c>
      <c r="E106">
        <f>IF('Absolutní pořadí'!$J111="žena",'Absolutní pořadí'!E111,"")</f>
        <v>0</v>
      </c>
      <c r="F106">
        <f>IF('Absolutní pořadí'!$J111="žena",'Absolutní pořadí'!F111,"")</f>
        <v>0</v>
      </c>
      <c r="G106">
        <f>IF('Absolutní pořadí'!$J111="žena",'Absolutní pořadí'!G111,"")</f>
        <v>0</v>
      </c>
      <c r="H106">
        <f>IF('Absolutní pořadí'!$J111="žena",'Absolutní pořadí'!H111,"")</f>
        <v>0</v>
      </c>
      <c r="I106" s="44"/>
      <c r="K106" s="13">
        <v>13</v>
      </c>
      <c r="L106" s="13"/>
      <c r="M106" s="13">
        <f>B125</f>
        <v>0</v>
      </c>
      <c r="N106" s="13">
        <f>C125</f>
        <v>0</v>
      </c>
      <c r="O106" s="13">
        <f>D125</f>
        <v>0</v>
      </c>
      <c r="P106" s="13">
        <f>E125</f>
        <v>0</v>
      </c>
      <c r="Q106" s="13">
        <f>F125</f>
        <v>0</v>
      </c>
      <c r="R106" s="13">
        <f>G125</f>
        <v>0</v>
      </c>
      <c r="S106" s="44">
        <f>H125</f>
        <v>0</v>
      </c>
    </row>
    <row r="107" spans="1:19" ht="14.25">
      <c r="A107" s="13">
        <v>102</v>
      </c>
      <c r="B107">
        <f>IF('Absolutní pořadí'!$J112="žena",'Absolutní pořadí'!B112,"")</f>
        <v>0</v>
      </c>
      <c r="C107">
        <f>IF('Absolutní pořadí'!$J112="žena",'Absolutní pořadí'!C112,"")</f>
        <v>0</v>
      </c>
      <c r="D107">
        <f>IF('Absolutní pořadí'!$J112="žena",'Absolutní pořadí'!D112,"")</f>
        <v>0</v>
      </c>
      <c r="E107">
        <f>IF('Absolutní pořadí'!$J112="žena",'Absolutní pořadí'!E112,"")</f>
        <v>0</v>
      </c>
      <c r="F107">
        <f>IF('Absolutní pořadí'!$J112="žena",'Absolutní pořadí'!F112,"")</f>
        <v>0</v>
      </c>
      <c r="G107">
        <f>IF('Absolutní pořadí'!$J112="žena",'Absolutní pořadí'!G112,"")</f>
        <v>0</v>
      </c>
      <c r="H107">
        <f>IF('Absolutní pořadí'!$J112="žena",'Absolutní pořadí'!H112,"")</f>
        <v>0</v>
      </c>
      <c r="I107" s="44"/>
      <c r="K107" s="13">
        <v>14</v>
      </c>
      <c r="L107" s="13"/>
      <c r="M107" s="13">
        <f>B127</f>
        <v>0</v>
      </c>
      <c r="N107" s="13">
        <f>C127</f>
        <v>0</v>
      </c>
      <c r="O107" s="13">
        <f>D127</f>
        <v>0</v>
      </c>
      <c r="P107" s="13">
        <f>E127</f>
        <v>0</v>
      </c>
      <c r="Q107" s="13">
        <f>F127</f>
        <v>0</v>
      </c>
      <c r="R107" s="13">
        <f>G127</f>
        <v>0</v>
      </c>
      <c r="S107" s="44">
        <f>H127</f>
        <v>0</v>
      </c>
    </row>
    <row r="108" spans="1:9" ht="14.25">
      <c r="A108" s="13">
        <v>103</v>
      </c>
      <c r="B108">
        <f>IF('Absolutní pořadí'!$J113="žena",'Absolutní pořadí'!B113,"")</f>
        <v>0</v>
      </c>
      <c r="C108">
        <f>IF('Absolutní pořadí'!$J113="žena",'Absolutní pořadí'!C113,"")</f>
        <v>0</v>
      </c>
      <c r="D108">
        <f>IF('Absolutní pořadí'!$J113="žena",'Absolutní pořadí'!D113,"")</f>
        <v>0</v>
      </c>
      <c r="E108">
        <f>IF('Absolutní pořadí'!$J113="žena",'Absolutní pořadí'!E113,"")</f>
        <v>0</v>
      </c>
      <c r="F108">
        <f>IF('Absolutní pořadí'!$J113="žena",'Absolutní pořadí'!F113,"")</f>
        <v>0</v>
      </c>
      <c r="G108">
        <f>IF('Absolutní pořadí'!$J113="žena",'Absolutní pořadí'!G113,"")</f>
        <v>0</v>
      </c>
      <c r="H108">
        <f>IF('Absolutní pořadí'!$J113="žena",'Absolutní pořadí'!H113,"")</f>
        <v>0</v>
      </c>
      <c r="I108" s="44"/>
    </row>
    <row r="109" spans="1:9" ht="14.25">
      <c r="A109" s="13">
        <v>104</v>
      </c>
      <c r="B109">
        <f>IF('Absolutní pořadí'!$J114="žena",'Absolutní pořadí'!B114,"")</f>
        <v>0</v>
      </c>
      <c r="C109">
        <f>IF('Absolutní pořadí'!$J114="žena",'Absolutní pořadí'!C114,"")</f>
        <v>0</v>
      </c>
      <c r="D109">
        <f>IF('Absolutní pořadí'!$J114="žena",'Absolutní pořadí'!D114,"")</f>
        <v>0</v>
      </c>
      <c r="E109">
        <f>IF('Absolutní pořadí'!$J114="žena",'Absolutní pořadí'!E114,"")</f>
        <v>0</v>
      </c>
      <c r="F109">
        <f>IF('Absolutní pořadí'!$J114="žena",'Absolutní pořadí'!F114,"")</f>
        <v>0</v>
      </c>
      <c r="G109">
        <f>IF('Absolutní pořadí'!$J114="žena",'Absolutní pořadí'!G114,"")</f>
        <v>0</v>
      </c>
      <c r="H109">
        <f>IF('Absolutní pořadí'!$J114="žena",'Absolutní pořadí'!H114,"")</f>
        <v>0</v>
      </c>
      <c r="I109" s="44"/>
    </row>
    <row r="110" spans="1:9" ht="14.25">
      <c r="A110" s="13">
        <v>105</v>
      </c>
      <c r="B110">
        <f>IF('Absolutní pořadí'!$J115="žena",'Absolutní pořadí'!B115,"")</f>
        <v>0</v>
      </c>
      <c r="C110">
        <f>IF('Absolutní pořadí'!$J115="žena",'Absolutní pořadí'!C115,"")</f>
        <v>0</v>
      </c>
      <c r="D110">
        <f>IF('Absolutní pořadí'!$J115="žena",'Absolutní pořadí'!D115,"")</f>
        <v>0</v>
      </c>
      <c r="E110">
        <f>IF('Absolutní pořadí'!$J115="žena",'Absolutní pořadí'!E115,"")</f>
        <v>0</v>
      </c>
      <c r="F110">
        <f>IF('Absolutní pořadí'!$J115="žena",'Absolutní pořadí'!F115,"")</f>
        <v>0</v>
      </c>
      <c r="G110">
        <f>IF('Absolutní pořadí'!$J115="žena",'Absolutní pořadí'!G115,"")</f>
        <v>0</v>
      </c>
      <c r="H110">
        <f>IF('Absolutní pořadí'!$J115="žena",'Absolutní pořadí'!H115,"")</f>
        <v>0</v>
      </c>
      <c r="I110" s="44"/>
    </row>
    <row r="111" spans="1:9" ht="14.25">
      <c r="A111" s="13">
        <v>106</v>
      </c>
      <c r="B111">
        <f>IF('Absolutní pořadí'!$J116="žena",'Absolutní pořadí'!B116,"")</f>
        <v>0</v>
      </c>
      <c r="C111">
        <f>IF('Absolutní pořadí'!$J116="žena",'Absolutní pořadí'!C116,"")</f>
        <v>0</v>
      </c>
      <c r="D111">
        <f>IF('Absolutní pořadí'!$J116="žena",'Absolutní pořadí'!D116,"")</f>
        <v>0</v>
      </c>
      <c r="E111">
        <f>IF('Absolutní pořadí'!$J116="žena",'Absolutní pořadí'!E116,"")</f>
        <v>0</v>
      </c>
      <c r="F111">
        <f>IF('Absolutní pořadí'!$J116="žena",'Absolutní pořadí'!F116,"")</f>
        <v>0</v>
      </c>
      <c r="G111">
        <f>IF('Absolutní pořadí'!$J116="žena",'Absolutní pořadí'!G116,"")</f>
        <v>0</v>
      </c>
      <c r="H111">
        <f>IF('Absolutní pořadí'!$J116="žena",'Absolutní pořadí'!H116,"")</f>
        <v>0</v>
      </c>
      <c r="I111" s="44"/>
    </row>
    <row r="112" spans="1:9" ht="14.25">
      <c r="A112" s="13">
        <v>107</v>
      </c>
      <c r="B112">
        <f>IF('Absolutní pořadí'!$J117="žena",'Absolutní pořadí'!B117,"")</f>
        <v>0</v>
      </c>
      <c r="C112">
        <f>IF('Absolutní pořadí'!$J117="žena",'Absolutní pořadí'!C117,"")</f>
        <v>0</v>
      </c>
      <c r="D112">
        <f>IF('Absolutní pořadí'!$J117="žena",'Absolutní pořadí'!D117,"")</f>
        <v>0</v>
      </c>
      <c r="E112">
        <f>IF('Absolutní pořadí'!$J117="žena",'Absolutní pořadí'!E117,"")</f>
        <v>0</v>
      </c>
      <c r="F112">
        <f>IF('Absolutní pořadí'!$J117="žena",'Absolutní pořadí'!F117,"")</f>
        <v>0</v>
      </c>
      <c r="G112">
        <f>IF('Absolutní pořadí'!$J117="žena",'Absolutní pořadí'!G117,"")</f>
        <v>0</v>
      </c>
      <c r="H112">
        <f>IF('Absolutní pořadí'!$J117="žena",'Absolutní pořadí'!H117,"")</f>
        <v>0</v>
      </c>
      <c r="I112" s="44"/>
    </row>
    <row r="113" spans="1:9" ht="14.25">
      <c r="A113" s="13">
        <v>108</v>
      </c>
      <c r="B113">
        <f>IF('Absolutní pořadí'!$J118="žena",'Absolutní pořadí'!B118,"")</f>
        <v>0</v>
      </c>
      <c r="C113">
        <f>IF('Absolutní pořadí'!$J118="žena",'Absolutní pořadí'!C118,"")</f>
        <v>0</v>
      </c>
      <c r="D113">
        <f>IF('Absolutní pořadí'!$J118="žena",'Absolutní pořadí'!D118,"")</f>
        <v>0</v>
      </c>
      <c r="E113">
        <f>IF('Absolutní pořadí'!$J118="žena",'Absolutní pořadí'!E118,"")</f>
        <v>0</v>
      </c>
      <c r="F113">
        <f>IF('Absolutní pořadí'!$J118="žena",'Absolutní pořadí'!F118,"")</f>
        <v>0</v>
      </c>
      <c r="G113">
        <f>IF('Absolutní pořadí'!$J118="žena",'Absolutní pořadí'!G118,"")</f>
        <v>0</v>
      </c>
      <c r="H113">
        <f>IF('Absolutní pořadí'!$J118="žena",'Absolutní pořadí'!H118,"")</f>
        <v>0</v>
      </c>
      <c r="I113" s="44"/>
    </row>
    <row r="114" spans="1:9" ht="14.25">
      <c r="A114" s="13">
        <v>109</v>
      </c>
      <c r="B114">
        <f>IF('Absolutní pořadí'!$J119="žena",'Absolutní pořadí'!B119,"")</f>
        <v>0</v>
      </c>
      <c r="C114">
        <f>IF('Absolutní pořadí'!$J119="žena",'Absolutní pořadí'!C119,"")</f>
        <v>0</v>
      </c>
      <c r="D114">
        <f>IF('Absolutní pořadí'!$J119="žena",'Absolutní pořadí'!D119,"")</f>
        <v>0</v>
      </c>
      <c r="E114">
        <f>IF('Absolutní pořadí'!$J119="žena",'Absolutní pořadí'!E119,"")</f>
        <v>0</v>
      </c>
      <c r="F114">
        <f>IF('Absolutní pořadí'!$J119="žena",'Absolutní pořadí'!F119,"")</f>
        <v>0</v>
      </c>
      <c r="G114">
        <f>IF('Absolutní pořadí'!$J119="žena",'Absolutní pořadí'!G119,"")</f>
        <v>0</v>
      </c>
      <c r="H114">
        <f>IF('Absolutní pořadí'!$J119="žena",'Absolutní pořadí'!H119,"")</f>
        <v>0</v>
      </c>
      <c r="I114" s="44"/>
    </row>
    <row r="115" spans="1:9" ht="14.25">
      <c r="A115" s="13">
        <v>110</v>
      </c>
      <c r="B115">
        <f>IF('Absolutní pořadí'!$J120="žena",'Absolutní pořadí'!B120,"")</f>
        <v>0</v>
      </c>
      <c r="C115">
        <f>IF('Absolutní pořadí'!$J120="žena",'Absolutní pořadí'!C120,"")</f>
        <v>0</v>
      </c>
      <c r="D115">
        <f>IF('Absolutní pořadí'!$J120="žena",'Absolutní pořadí'!D120,"")</f>
        <v>0</v>
      </c>
      <c r="E115">
        <f>IF('Absolutní pořadí'!$J120="žena",'Absolutní pořadí'!E120,"")</f>
        <v>0</v>
      </c>
      <c r="F115">
        <f>IF('Absolutní pořadí'!$J120="žena",'Absolutní pořadí'!F120,"")</f>
        <v>0</v>
      </c>
      <c r="G115">
        <f>IF('Absolutní pořadí'!$J120="žena",'Absolutní pořadí'!G120,"")</f>
        <v>0</v>
      </c>
      <c r="H115">
        <f>IF('Absolutní pořadí'!$J120="žena",'Absolutní pořadí'!H120,"")</f>
        <v>0</v>
      </c>
      <c r="I115" s="44"/>
    </row>
    <row r="116" spans="1:9" ht="14.25">
      <c r="A116" s="13">
        <v>111</v>
      </c>
      <c r="B116">
        <f>IF('Absolutní pořadí'!$J121="žena",'Absolutní pořadí'!B121,"")</f>
        <v>0</v>
      </c>
      <c r="C116">
        <f>IF('Absolutní pořadí'!$J121="žena",'Absolutní pořadí'!C121,"")</f>
        <v>0</v>
      </c>
      <c r="D116">
        <f>IF('Absolutní pořadí'!$J121="žena",'Absolutní pořadí'!D121,"")</f>
        <v>0</v>
      </c>
      <c r="E116">
        <f>IF('Absolutní pořadí'!$J121="žena",'Absolutní pořadí'!E121,"")</f>
        <v>0</v>
      </c>
      <c r="F116">
        <f>IF('Absolutní pořadí'!$J121="žena",'Absolutní pořadí'!F121,"")</f>
        <v>0</v>
      </c>
      <c r="G116">
        <f>IF('Absolutní pořadí'!$J121="žena",'Absolutní pořadí'!G121,"")</f>
        <v>0</v>
      </c>
      <c r="H116">
        <f>IF('Absolutní pořadí'!$J121="žena",'Absolutní pořadí'!H121,"")</f>
        <v>0</v>
      </c>
      <c r="I116" s="44"/>
    </row>
    <row r="117" spans="1:9" ht="14.25">
      <c r="A117" s="13">
        <v>112</v>
      </c>
      <c r="B117">
        <f>IF('Absolutní pořadí'!$J122="žena",'Absolutní pořadí'!B122,"")</f>
        <v>0</v>
      </c>
      <c r="C117">
        <f>IF('Absolutní pořadí'!$J122="žena",'Absolutní pořadí'!C122,"")</f>
        <v>0</v>
      </c>
      <c r="D117">
        <f>IF('Absolutní pořadí'!$J122="žena",'Absolutní pořadí'!D122,"")</f>
        <v>0</v>
      </c>
      <c r="E117">
        <f>IF('Absolutní pořadí'!$J122="žena",'Absolutní pořadí'!E122,"")</f>
        <v>0</v>
      </c>
      <c r="F117">
        <f>IF('Absolutní pořadí'!$J122="žena",'Absolutní pořadí'!F122,"")</f>
        <v>0</v>
      </c>
      <c r="G117">
        <f>IF('Absolutní pořadí'!$J122="žena",'Absolutní pořadí'!G122,"")</f>
        <v>0</v>
      </c>
      <c r="H117">
        <f>IF('Absolutní pořadí'!$J122="žena",'Absolutní pořadí'!H122,"")</f>
        <v>0</v>
      </c>
      <c r="I117" s="44"/>
    </row>
    <row r="118" spans="1:9" ht="14.25">
      <c r="A118" s="13">
        <v>113</v>
      </c>
      <c r="B118">
        <f>IF('Absolutní pořadí'!$J123="žena",'Absolutní pořadí'!B123,"")</f>
        <v>0</v>
      </c>
      <c r="C118">
        <f>IF('Absolutní pořadí'!$J123="žena",'Absolutní pořadí'!C123,"")</f>
        <v>0</v>
      </c>
      <c r="D118">
        <f>IF('Absolutní pořadí'!$J123="žena",'Absolutní pořadí'!D123,"")</f>
        <v>0</v>
      </c>
      <c r="E118">
        <f>IF('Absolutní pořadí'!$J123="žena",'Absolutní pořadí'!E123,"")</f>
        <v>0</v>
      </c>
      <c r="F118">
        <f>IF('Absolutní pořadí'!$J123="žena",'Absolutní pořadí'!F123,"")</f>
        <v>0</v>
      </c>
      <c r="G118">
        <f>IF('Absolutní pořadí'!$J123="žena",'Absolutní pořadí'!G123,"")</f>
        <v>0</v>
      </c>
      <c r="H118">
        <f>IF('Absolutní pořadí'!$J123="žena",'Absolutní pořadí'!H123,"")</f>
        <v>0</v>
      </c>
      <c r="I118" s="44"/>
    </row>
    <row r="119" spans="1:9" ht="14.25">
      <c r="A119" s="13">
        <v>114</v>
      </c>
      <c r="B119">
        <f>IF('Absolutní pořadí'!$J124="žena",'Absolutní pořadí'!B124,"")</f>
        <v>0</v>
      </c>
      <c r="C119">
        <f>IF('Absolutní pořadí'!$J124="žena",'Absolutní pořadí'!C124,"")</f>
        <v>0</v>
      </c>
      <c r="D119">
        <f>IF('Absolutní pořadí'!$J124="žena",'Absolutní pořadí'!D124,"")</f>
        <v>0</v>
      </c>
      <c r="E119">
        <f>IF('Absolutní pořadí'!$J124="žena",'Absolutní pořadí'!E124,"")</f>
        <v>0</v>
      </c>
      <c r="F119">
        <f>IF('Absolutní pořadí'!$J124="žena",'Absolutní pořadí'!F124,"")</f>
        <v>0</v>
      </c>
      <c r="G119">
        <f>IF('Absolutní pořadí'!$J124="žena",'Absolutní pořadí'!G124,"")</f>
        <v>0</v>
      </c>
      <c r="H119">
        <f>IF('Absolutní pořadí'!$J124="žena",'Absolutní pořadí'!H124,"")</f>
        <v>0</v>
      </c>
      <c r="I119" s="44"/>
    </row>
    <row r="120" spans="1:9" ht="14.25">
      <c r="A120" s="13">
        <v>115</v>
      </c>
      <c r="B120">
        <f>IF('Absolutní pořadí'!$J125="žena",'Absolutní pořadí'!B125,"")</f>
        <v>0</v>
      </c>
      <c r="C120">
        <f>IF('Absolutní pořadí'!$J125="žena",'Absolutní pořadí'!C125,"")</f>
        <v>0</v>
      </c>
      <c r="D120">
        <f>IF('Absolutní pořadí'!$J125="žena",'Absolutní pořadí'!D125,"")</f>
        <v>0</v>
      </c>
      <c r="E120">
        <f>IF('Absolutní pořadí'!$J125="žena",'Absolutní pořadí'!E125,"")</f>
        <v>0</v>
      </c>
      <c r="F120">
        <f>IF('Absolutní pořadí'!$J125="žena",'Absolutní pořadí'!F125,"")</f>
        <v>0</v>
      </c>
      <c r="G120">
        <f>IF('Absolutní pořadí'!$J125="žena",'Absolutní pořadí'!G125,"")</f>
        <v>0</v>
      </c>
      <c r="H120">
        <f>IF('Absolutní pořadí'!$J125="žena",'Absolutní pořadí'!H125,"")</f>
        <v>0</v>
      </c>
      <c r="I120" s="44"/>
    </row>
    <row r="121" spans="1:9" ht="14.25">
      <c r="A121" s="13">
        <v>116</v>
      </c>
      <c r="B121">
        <f>IF('Absolutní pořadí'!$J126="žena",'Absolutní pořadí'!B126,"")</f>
        <v>0</v>
      </c>
      <c r="C121">
        <f>IF('Absolutní pořadí'!$J126="žena",'Absolutní pořadí'!C126,"")</f>
        <v>0</v>
      </c>
      <c r="D121">
        <f>IF('Absolutní pořadí'!$J126="žena",'Absolutní pořadí'!D126,"")</f>
        <v>0</v>
      </c>
      <c r="E121">
        <f>IF('Absolutní pořadí'!$J126="žena",'Absolutní pořadí'!E126,"")</f>
        <v>0</v>
      </c>
      <c r="F121">
        <f>IF('Absolutní pořadí'!$J126="žena",'Absolutní pořadí'!F126,"")</f>
        <v>0</v>
      </c>
      <c r="G121">
        <f>IF('Absolutní pořadí'!$J126="žena",'Absolutní pořadí'!G126,"")</f>
        <v>0</v>
      </c>
      <c r="H121">
        <f>IF('Absolutní pořadí'!$J126="žena",'Absolutní pořadí'!H126,"")</f>
        <v>0</v>
      </c>
      <c r="I121" s="44"/>
    </row>
    <row r="122" spans="1:9" ht="14.25">
      <c r="A122" s="13">
        <v>117</v>
      </c>
      <c r="B122">
        <f>IF('Absolutní pořadí'!$J127="žena",'Absolutní pořadí'!B127,"")</f>
        <v>0</v>
      </c>
      <c r="C122">
        <f>IF('Absolutní pořadí'!$J127="žena",'Absolutní pořadí'!C127,"")</f>
        <v>0</v>
      </c>
      <c r="D122">
        <f>IF('Absolutní pořadí'!$J127="žena",'Absolutní pořadí'!D127,"")</f>
        <v>0</v>
      </c>
      <c r="E122">
        <f>IF('Absolutní pořadí'!$J127="žena",'Absolutní pořadí'!E127,"")</f>
        <v>0</v>
      </c>
      <c r="F122">
        <f>IF('Absolutní pořadí'!$J127="žena",'Absolutní pořadí'!F127,"")</f>
        <v>0</v>
      </c>
      <c r="G122">
        <f>IF('Absolutní pořadí'!$J127="žena",'Absolutní pořadí'!G127,"")</f>
        <v>0</v>
      </c>
      <c r="H122">
        <f>IF('Absolutní pořadí'!$J127="žena",'Absolutní pořadí'!H127,"")</f>
        <v>0</v>
      </c>
      <c r="I122" s="44"/>
    </row>
    <row r="123" spans="1:9" ht="14.25">
      <c r="A123" s="13">
        <v>118</v>
      </c>
      <c r="B123">
        <f>IF('Absolutní pořadí'!$J128="žena",'Absolutní pořadí'!B128,"")</f>
        <v>0</v>
      </c>
      <c r="C123">
        <f>IF('Absolutní pořadí'!$J128="žena",'Absolutní pořadí'!C128,"")</f>
        <v>0</v>
      </c>
      <c r="D123">
        <f>IF('Absolutní pořadí'!$J128="žena",'Absolutní pořadí'!D128,"")</f>
        <v>0</v>
      </c>
      <c r="E123">
        <f>IF('Absolutní pořadí'!$J128="žena",'Absolutní pořadí'!E128,"")</f>
        <v>0</v>
      </c>
      <c r="F123">
        <f>IF('Absolutní pořadí'!$J128="žena",'Absolutní pořadí'!F128,"")</f>
        <v>0</v>
      </c>
      <c r="G123">
        <f>IF('Absolutní pořadí'!$J128="žena",'Absolutní pořadí'!G128,"")</f>
        <v>0</v>
      </c>
      <c r="H123">
        <f>IF('Absolutní pořadí'!$J128="žena",'Absolutní pořadí'!H128,"")</f>
        <v>0</v>
      </c>
      <c r="I123" s="44"/>
    </row>
    <row r="124" spans="1:9" ht="14.25">
      <c r="A124" s="13">
        <v>119</v>
      </c>
      <c r="B124">
        <f>IF('Absolutní pořadí'!$J129="žena",'Absolutní pořadí'!B129,"")</f>
        <v>0</v>
      </c>
      <c r="C124">
        <f>IF('Absolutní pořadí'!$J129="žena",'Absolutní pořadí'!C129,"")</f>
        <v>0</v>
      </c>
      <c r="D124">
        <f>IF('Absolutní pořadí'!$J129="žena",'Absolutní pořadí'!D129,"")</f>
        <v>0</v>
      </c>
      <c r="E124">
        <f>IF('Absolutní pořadí'!$J129="žena",'Absolutní pořadí'!E129,"")</f>
        <v>0</v>
      </c>
      <c r="F124">
        <f>IF('Absolutní pořadí'!$J129="žena",'Absolutní pořadí'!F129,"")</f>
        <v>0</v>
      </c>
      <c r="G124">
        <f>IF('Absolutní pořadí'!$J129="žena",'Absolutní pořadí'!G129,"")</f>
        <v>0</v>
      </c>
      <c r="H124">
        <f>IF('Absolutní pořadí'!$J129="žena",'Absolutní pořadí'!H129,"")</f>
        <v>0</v>
      </c>
      <c r="I124" s="44"/>
    </row>
    <row r="125" spans="1:9" ht="14.25">
      <c r="A125" s="13">
        <v>120</v>
      </c>
      <c r="B125">
        <f>IF('Absolutní pořadí'!$J130="žena",'Absolutní pořadí'!B130,"")</f>
        <v>0</v>
      </c>
      <c r="C125">
        <f>IF('Absolutní pořadí'!$J130="žena",'Absolutní pořadí'!C130,"")</f>
        <v>0</v>
      </c>
      <c r="D125">
        <f>IF('Absolutní pořadí'!$J130="žena",'Absolutní pořadí'!D130,"")</f>
        <v>0</v>
      </c>
      <c r="E125">
        <f>IF('Absolutní pořadí'!$J130="žena",'Absolutní pořadí'!E130,"")</f>
        <v>0</v>
      </c>
      <c r="F125">
        <f>IF('Absolutní pořadí'!$J130="žena",'Absolutní pořadí'!F130,"")</f>
        <v>0</v>
      </c>
      <c r="G125">
        <f>IF('Absolutní pořadí'!$J130="žena",'Absolutní pořadí'!G130,"")</f>
        <v>0</v>
      </c>
      <c r="H125">
        <f>IF('Absolutní pořadí'!$J130="žena",'Absolutní pořadí'!H130,"")</f>
        <v>0</v>
      </c>
      <c r="I125" s="44"/>
    </row>
    <row r="126" spans="1:9" ht="14.25">
      <c r="A126" s="13">
        <v>121</v>
      </c>
      <c r="B126">
        <f>IF('Absolutní pořadí'!$J131="žena",'Absolutní pořadí'!B131,"")</f>
        <v>0</v>
      </c>
      <c r="C126">
        <f>IF('Absolutní pořadí'!$J131="žena",'Absolutní pořadí'!C131,"")</f>
        <v>0</v>
      </c>
      <c r="D126">
        <f>IF('Absolutní pořadí'!$J131="žena",'Absolutní pořadí'!D131,"")</f>
        <v>0</v>
      </c>
      <c r="E126">
        <f>IF('Absolutní pořadí'!$J131="žena",'Absolutní pořadí'!E131,"")</f>
        <v>0</v>
      </c>
      <c r="F126">
        <f>IF('Absolutní pořadí'!$J131="žena",'Absolutní pořadí'!F131,"")</f>
        <v>0</v>
      </c>
      <c r="G126">
        <f>IF('Absolutní pořadí'!$J131="žena",'Absolutní pořadí'!G131,"")</f>
        <v>0</v>
      </c>
      <c r="H126">
        <f>IF('Absolutní pořadí'!$J131="žena",'Absolutní pořadí'!H131,"")</f>
        <v>0</v>
      </c>
      <c r="I126" s="44"/>
    </row>
    <row r="127" spans="1:9" ht="14.25">
      <c r="A127" s="13">
        <v>122</v>
      </c>
      <c r="B127">
        <f>IF('Absolutní pořadí'!$J132="žena",'Absolutní pořadí'!B132,"")</f>
        <v>0</v>
      </c>
      <c r="C127">
        <f>IF('Absolutní pořadí'!$J132="žena",'Absolutní pořadí'!C132,"")</f>
        <v>0</v>
      </c>
      <c r="D127">
        <f>IF('Absolutní pořadí'!$J132="žena",'Absolutní pořadí'!D132,"")</f>
        <v>0</v>
      </c>
      <c r="E127">
        <f>IF('Absolutní pořadí'!$J132="žena",'Absolutní pořadí'!E132,"")</f>
        <v>0</v>
      </c>
      <c r="F127">
        <f>IF('Absolutní pořadí'!$J132="žena",'Absolutní pořadí'!F132,"")</f>
        <v>0</v>
      </c>
      <c r="G127">
        <f>IF('Absolutní pořadí'!$J132="žena",'Absolutní pořadí'!G132,"")</f>
        <v>0</v>
      </c>
      <c r="H127">
        <f>IF('Absolutní pořadí'!$J132="žena",'Absolutní pořadí'!H132,"")</f>
        <v>0</v>
      </c>
      <c r="I127" s="44"/>
    </row>
    <row r="128" spans="1:9" ht="14.25">
      <c r="A128" s="13">
        <v>123</v>
      </c>
      <c r="B128">
        <f>IF('Absolutní pořadí'!$J133="žena",'Absolutní pořadí'!B133,"")</f>
        <v>0</v>
      </c>
      <c r="C128">
        <f>IF('Absolutní pořadí'!$J133="žena",'Absolutní pořadí'!C133,"")</f>
        <v>0</v>
      </c>
      <c r="D128">
        <f>IF('Absolutní pořadí'!$J133="žena",'Absolutní pořadí'!D133,"")</f>
        <v>0</v>
      </c>
      <c r="E128">
        <f>IF('Absolutní pořadí'!$J133="žena",'Absolutní pořadí'!E133,"")</f>
        <v>0</v>
      </c>
      <c r="F128">
        <f>IF('Absolutní pořadí'!$J133="žena",'Absolutní pořadí'!F133,"")</f>
        <v>0</v>
      </c>
      <c r="G128">
        <f>IF('Absolutní pořadí'!$J133="žena",'Absolutní pořadí'!G133,"")</f>
        <v>0</v>
      </c>
      <c r="H128">
        <f>IF('Absolutní pořadí'!$J133="žena",'Absolutní pořadí'!H133,"")</f>
        <v>0</v>
      </c>
      <c r="I128" s="44"/>
    </row>
    <row r="129" spans="1:9" ht="14.25">
      <c r="A129" s="13">
        <v>124</v>
      </c>
      <c r="B129">
        <f>IF('Absolutní pořadí'!$J134="žena",'Absolutní pořadí'!B134,"")</f>
        <v>0</v>
      </c>
      <c r="C129">
        <f>IF('Absolutní pořadí'!$J134="žena",'Absolutní pořadí'!C134,"")</f>
        <v>0</v>
      </c>
      <c r="D129">
        <f>IF('Absolutní pořadí'!$J134="žena",'Absolutní pořadí'!D134,"")</f>
        <v>0</v>
      </c>
      <c r="E129">
        <f>IF('Absolutní pořadí'!$J134="žena",'Absolutní pořadí'!E134,"")</f>
        <v>0</v>
      </c>
      <c r="F129">
        <f>IF('Absolutní pořadí'!$J134="žena",'Absolutní pořadí'!F134,"")</f>
        <v>0</v>
      </c>
      <c r="G129">
        <f>IF('Absolutní pořadí'!$J134="žena",'Absolutní pořadí'!G134,"")</f>
        <v>0</v>
      </c>
      <c r="H129">
        <f>IF('Absolutní pořadí'!$J134="žena",'Absolutní pořadí'!H134,"")</f>
        <v>0</v>
      </c>
      <c r="I129" s="44"/>
    </row>
    <row r="130" spans="1:9" ht="14.25">
      <c r="A130" s="13">
        <v>125</v>
      </c>
      <c r="B130">
        <f>IF('Absolutní pořadí'!$J135="žena",'Absolutní pořadí'!B135,"")</f>
        <v>0</v>
      </c>
      <c r="C130">
        <f>IF('Absolutní pořadí'!$J135="žena",'Absolutní pořadí'!C135,"")</f>
        <v>0</v>
      </c>
      <c r="D130">
        <f>IF('Absolutní pořadí'!$J135="žena",'Absolutní pořadí'!D135,"")</f>
        <v>0</v>
      </c>
      <c r="E130">
        <f>IF('Absolutní pořadí'!$J135="žena",'Absolutní pořadí'!E135,"")</f>
        <v>0</v>
      </c>
      <c r="F130">
        <f>IF('Absolutní pořadí'!$J135="žena",'Absolutní pořadí'!F135,"")</f>
        <v>0</v>
      </c>
      <c r="G130">
        <f>IF('Absolutní pořadí'!$J135="žena",'Absolutní pořadí'!G135,"")</f>
        <v>0</v>
      </c>
      <c r="H130">
        <f>IF('Absolutní pořadí'!$J135="žena",'Absolutní pořadí'!H135,"")</f>
        <v>0</v>
      </c>
      <c r="I130" s="44"/>
    </row>
    <row r="131" spans="1:9" ht="14.25">
      <c r="A131" s="13">
        <v>126</v>
      </c>
      <c r="B131">
        <f>IF('Absolutní pořadí'!$J136="žena",'Absolutní pořadí'!B136,"")</f>
        <v>0</v>
      </c>
      <c r="C131">
        <f>IF('Absolutní pořadí'!$J136="žena",'Absolutní pořadí'!C136,"")</f>
        <v>0</v>
      </c>
      <c r="D131">
        <f>IF('Absolutní pořadí'!$J136="žena",'Absolutní pořadí'!D136,"")</f>
        <v>0</v>
      </c>
      <c r="E131">
        <f>IF('Absolutní pořadí'!$J136="žena",'Absolutní pořadí'!E136,"")</f>
        <v>0</v>
      </c>
      <c r="F131">
        <f>IF('Absolutní pořadí'!$J136="žena",'Absolutní pořadí'!F136,"")</f>
        <v>0</v>
      </c>
      <c r="G131">
        <f>IF('Absolutní pořadí'!$J136="žena",'Absolutní pořadí'!G136,"")</f>
        <v>0</v>
      </c>
      <c r="H131">
        <f>IF('Absolutní pořadí'!$J136="žena",'Absolutní pořadí'!H136,"")</f>
        <v>0</v>
      </c>
      <c r="I131" s="44"/>
    </row>
    <row r="132" spans="1:9" ht="14.25">
      <c r="A132" s="13">
        <v>127</v>
      </c>
      <c r="B132">
        <f>IF('Absolutní pořadí'!$J137="žena",'Absolutní pořadí'!B137,"")</f>
        <v>0</v>
      </c>
      <c r="C132">
        <f>IF('Absolutní pořadí'!$J137="žena",'Absolutní pořadí'!C137,"")</f>
        <v>0</v>
      </c>
      <c r="D132">
        <f>IF('Absolutní pořadí'!$J137="žena",'Absolutní pořadí'!D137,"")</f>
        <v>0</v>
      </c>
      <c r="E132">
        <f>IF('Absolutní pořadí'!$J137="žena",'Absolutní pořadí'!E137,"")</f>
        <v>0</v>
      </c>
      <c r="F132">
        <f>IF('Absolutní pořadí'!$J137="žena",'Absolutní pořadí'!F137,"")</f>
        <v>0</v>
      </c>
      <c r="G132">
        <f>IF('Absolutní pořadí'!$J137="žena",'Absolutní pořadí'!G137,"")</f>
        <v>0</v>
      </c>
      <c r="H132">
        <f>IF('Absolutní pořadí'!$J137="žena",'Absolutní pořadí'!H137,"")</f>
        <v>0</v>
      </c>
      <c r="I132" s="44"/>
    </row>
    <row r="133" spans="1:9" ht="14.25">
      <c r="A133" s="13">
        <v>128</v>
      </c>
      <c r="B133">
        <f>IF('Absolutní pořadí'!$J138="žena",'Absolutní pořadí'!B138,"")</f>
        <v>0</v>
      </c>
      <c r="C133">
        <f>IF('Absolutní pořadí'!$J138="žena",'Absolutní pořadí'!C138,"")</f>
        <v>0</v>
      </c>
      <c r="D133">
        <f>IF('Absolutní pořadí'!$J138="žena",'Absolutní pořadí'!D138,"")</f>
        <v>0</v>
      </c>
      <c r="E133">
        <f>IF('Absolutní pořadí'!$J138="žena",'Absolutní pořadí'!E138,"")</f>
        <v>0</v>
      </c>
      <c r="F133">
        <f>IF('Absolutní pořadí'!$J138="žena",'Absolutní pořadí'!F138,"")</f>
        <v>0</v>
      </c>
      <c r="G133">
        <f>IF('Absolutní pořadí'!$J138="žena",'Absolutní pořadí'!G138,"")</f>
        <v>0</v>
      </c>
      <c r="H133">
        <f>IF('Absolutní pořadí'!$J138="žena",'Absolutní pořadí'!H138,"")</f>
        <v>0</v>
      </c>
      <c r="I133" s="44"/>
    </row>
    <row r="134" spans="1:9" ht="14.25">
      <c r="A134" s="13">
        <v>129</v>
      </c>
      <c r="B134">
        <f>IF('Absolutní pořadí'!$J139="žena",'Absolutní pořadí'!B139,"")</f>
        <v>0</v>
      </c>
      <c r="C134">
        <f>IF('Absolutní pořadí'!$J139="žena",'Absolutní pořadí'!C139,"")</f>
        <v>0</v>
      </c>
      <c r="D134">
        <f>IF('Absolutní pořadí'!$J139="žena",'Absolutní pořadí'!D139,"")</f>
        <v>0</v>
      </c>
      <c r="E134">
        <f>IF('Absolutní pořadí'!$J139="žena",'Absolutní pořadí'!E139,"")</f>
        <v>0</v>
      </c>
      <c r="F134">
        <f>IF('Absolutní pořadí'!$J139="žena",'Absolutní pořadí'!F139,"")</f>
        <v>0</v>
      </c>
      <c r="G134">
        <f>IF('Absolutní pořadí'!$J139="žena",'Absolutní pořadí'!G139,"")</f>
        <v>0</v>
      </c>
      <c r="H134">
        <f>IF('Absolutní pořadí'!$J139="žena",'Absolutní pořadí'!H139,"")</f>
        <v>0</v>
      </c>
      <c r="I134" s="44"/>
    </row>
    <row r="135" spans="1:9" ht="14.25">
      <c r="A135" s="13">
        <v>130</v>
      </c>
      <c r="B135">
        <f>IF('Absolutní pořadí'!$J140="žena",'Absolutní pořadí'!B140,"")</f>
        <v>0</v>
      </c>
      <c r="C135">
        <f>IF('Absolutní pořadí'!$J140="žena",'Absolutní pořadí'!C140,"")</f>
        <v>0</v>
      </c>
      <c r="D135">
        <f>IF('Absolutní pořadí'!$J140="žena",'Absolutní pořadí'!D140,"")</f>
        <v>0</v>
      </c>
      <c r="E135">
        <f>IF('Absolutní pořadí'!$J140="žena",'Absolutní pořadí'!E140,"")</f>
        <v>0</v>
      </c>
      <c r="F135">
        <f>IF('Absolutní pořadí'!$J140="žena",'Absolutní pořadí'!F140,"")</f>
        <v>0</v>
      </c>
      <c r="G135">
        <f>IF('Absolutní pořadí'!$J140="žena",'Absolutní pořadí'!G140,"")</f>
        <v>0</v>
      </c>
      <c r="H135">
        <f>IF('Absolutní pořadí'!$J140="žena",'Absolutní pořadí'!H140,"")</f>
        <v>0</v>
      </c>
      <c r="I135" s="44"/>
    </row>
    <row r="136" spans="1:9" ht="14.25">
      <c r="A136" s="13">
        <v>131</v>
      </c>
      <c r="B136">
        <f>IF('Absolutní pořadí'!$J141="žena",'Absolutní pořadí'!B141,"")</f>
        <v>0</v>
      </c>
      <c r="C136">
        <f>IF('Absolutní pořadí'!$J141="žena",'Absolutní pořadí'!C141,"")</f>
        <v>0</v>
      </c>
      <c r="D136">
        <f>IF('Absolutní pořadí'!$J141="žena",'Absolutní pořadí'!D141,"")</f>
        <v>0</v>
      </c>
      <c r="E136">
        <f>IF('Absolutní pořadí'!$J141="žena",'Absolutní pořadí'!E141,"")</f>
        <v>0</v>
      </c>
      <c r="F136">
        <f>IF('Absolutní pořadí'!$J141="žena",'Absolutní pořadí'!F141,"")</f>
        <v>0</v>
      </c>
      <c r="G136">
        <f>IF('Absolutní pořadí'!$J141="žena",'Absolutní pořadí'!G141,"")</f>
        <v>0</v>
      </c>
      <c r="H136">
        <f>IF('Absolutní pořadí'!$J141="žena",'Absolutní pořadí'!H141,"")</f>
        <v>0</v>
      </c>
      <c r="I136" s="44"/>
    </row>
    <row r="137" spans="1:9" ht="14.25">
      <c r="A137" s="13">
        <v>132</v>
      </c>
      <c r="B137">
        <f>IF('Absolutní pořadí'!$J142="žena",'Absolutní pořadí'!B142,"")</f>
        <v>0</v>
      </c>
      <c r="C137">
        <f>IF('Absolutní pořadí'!$J142="žena",'Absolutní pořadí'!C142,"")</f>
        <v>0</v>
      </c>
      <c r="D137">
        <f>IF('Absolutní pořadí'!$J142="žena",'Absolutní pořadí'!D142,"")</f>
        <v>0</v>
      </c>
      <c r="E137">
        <f>IF('Absolutní pořadí'!$J142="žena",'Absolutní pořadí'!E142,"")</f>
        <v>0</v>
      </c>
      <c r="F137">
        <f>IF('Absolutní pořadí'!$J142="žena",'Absolutní pořadí'!F142,"")</f>
        <v>0</v>
      </c>
      <c r="G137">
        <f>IF('Absolutní pořadí'!$J142="žena",'Absolutní pořadí'!G142,"")</f>
        <v>0</v>
      </c>
      <c r="H137">
        <f>IF('Absolutní pořadí'!$J142="žena",'Absolutní pořadí'!H142,"")</f>
        <v>0</v>
      </c>
      <c r="I137" s="44"/>
    </row>
    <row r="138" spans="1:9" ht="14.25">
      <c r="A138" s="13">
        <v>133</v>
      </c>
      <c r="B138">
        <f>IF('Absolutní pořadí'!$J143="žena",'Absolutní pořadí'!B143,"")</f>
        <v>0</v>
      </c>
      <c r="C138">
        <f>IF('Absolutní pořadí'!$J143="žena",'Absolutní pořadí'!C143,"")</f>
        <v>0</v>
      </c>
      <c r="D138">
        <f>IF('Absolutní pořadí'!$J143="žena",'Absolutní pořadí'!D143,"")</f>
        <v>0</v>
      </c>
      <c r="E138">
        <f>IF('Absolutní pořadí'!$J143="žena",'Absolutní pořadí'!E143,"")</f>
        <v>0</v>
      </c>
      <c r="F138">
        <f>IF('Absolutní pořadí'!$J143="žena",'Absolutní pořadí'!F143,"")</f>
        <v>0</v>
      </c>
      <c r="G138">
        <f>IF('Absolutní pořadí'!$J143="žena",'Absolutní pořadí'!G143,"")</f>
        <v>0</v>
      </c>
      <c r="H138">
        <f>IF('Absolutní pořadí'!$J143="žena",'Absolutní pořadí'!H143,"")</f>
        <v>0</v>
      </c>
      <c r="I138" s="44"/>
    </row>
    <row r="139" spans="1:9" ht="14.25">
      <c r="A139" s="13">
        <v>134</v>
      </c>
      <c r="B139">
        <f>IF('Absolutní pořadí'!$J144="žena",'Absolutní pořadí'!B144,"")</f>
        <v>0</v>
      </c>
      <c r="C139">
        <f>IF('Absolutní pořadí'!$J144="žena",'Absolutní pořadí'!C144,"")</f>
        <v>0</v>
      </c>
      <c r="D139">
        <f>IF('Absolutní pořadí'!$J144="žena",'Absolutní pořadí'!D144,"")</f>
        <v>0</v>
      </c>
      <c r="E139">
        <f>IF('Absolutní pořadí'!$J144="žena",'Absolutní pořadí'!E144,"")</f>
        <v>0</v>
      </c>
      <c r="F139">
        <f>IF('Absolutní pořadí'!$J144="žena",'Absolutní pořadí'!F144,"")</f>
        <v>0</v>
      </c>
      <c r="G139">
        <f>IF('Absolutní pořadí'!$J144="žena",'Absolutní pořadí'!G144,"")</f>
        <v>0</v>
      </c>
      <c r="H139">
        <f>IF('Absolutní pořadí'!$J144="žena",'Absolutní pořadí'!H144,"")</f>
        <v>0</v>
      </c>
      <c r="I139" s="44"/>
    </row>
    <row r="140" spans="1:9" ht="14.25">
      <c r="A140" s="13">
        <v>135</v>
      </c>
      <c r="B140">
        <f>IF('Absolutní pořadí'!$J145="žena",'Absolutní pořadí'!B145,"")</f>
        <v>0</v>
      </c>
      <c r="C140">
        <f>IF('Absolutní pořadí'!$J145="žena",'Absolutní pořadí'!C145,"")</f>
        <v>0</v>
      </c>
      <c r="D140">
        <f>IF('Absolutní pořadí'!$J145="žena",'Absolutní pořadí'!D145,"")</f>
        <v>0</v>
      </c>
      <c r="E140">
        <f>IF('Absolutní pořadí'!$J145="žena",'Absolutní pořadí'!E145,"")</f>
        <v>0</v>
      </c>
      <c r="F140">
        <f>IF('Absolutní pořadí'!$J145="žena",'Absolutní pořadí'!F145,"")</f>
        <v>0</v>
      </c>
      <c r="G140">
        <f>IF('Absolutní pořadí'!$J145="žena",'Absolutní pořadí'!G145,"")</f>
        <v>0</v>
      </c>
      <c r="H140">
        <f>IF('Absolutní pořadí'!$J145="žena",'Absolutní pořadí'!H145,"")</f>
        <v>0</v>
      </c>
      <c r="I140" s="44"/>
    </row>
    <row r="141" spans="1:9" ht="14.25">
      <c r="A141" s="13">
        <v>136</v>
      </c>
      <c r="B141">
        <f>IF('Absolutní pořadí'!$J146="žena",'Absolutní pořadí'!B146,"")</f>
        <v>0</v>
      </c>
      <c r="C141">
        <f>IF('Absolutní pořadí'!$J146="žena",'Absolutní pořadí'!C146,"")</f>
        <v>0</v>
      </c>
      <c r="D141">
        <f>IF('Absolutní pořadí'!$J146="žena",'Absolutní pořadí'!D146,"")</f>
        <v>0</v>
      </c>
      <c r="E141">
        <f>IF('Absolutní pořadí'!$J146="žena",'Absolutní pořadí'!E146,"")</f>
        <v>0</v>
      </c>
      <c r="F141">
        <f>IF('Absolutní pořadí'!$J146="žena",'Absolutní pořadí'!F146,"")</f>
        <v>0</v>
      </c>
      <c r="G141">
        <f>IF('Absolutní pořadí'!$J146="žena",'Absolutní pořadí'!G146,"")</f>
        <v>0</v>
      </c>
      <c r="H141">
        <f>IF('Absolutní pořadí'!$J146="žena",'Absolutní pořadí'!H146,"")</f>
        <v>0</v>
      </c>
      <c r="I141" s="44"/>
    </row>
    <row r="142" spans="1:9" ht="14.25">
      <c r="A142" s="13">
        <v>137</v>
      </c>
      <c r="B142">
        <f>IF('Absolutní pořadí'!$J147="žena",'Absolutní pořadí'!B147,"")</f>
        <v>0</v>
      </c>
      <c r="C142">
        <f>IF('Absolutní pořadí'!$J147="žena",'Absolutní pořadí'!C147,"")</f>
        <v>0</v>
      </c>
      <c r="D142">
        <f>IF('Absolutní pořadí'!$J147="žena",'Absolutní pořadí'!D147,"")</f>
        <v>0</v>
      </c>
      <c r="E142">
        <f>IF('Absolutní pořadí'!$J147="žena",'Absolutní pořadí'!E147,"")</f>
        <v>0</v>
      </c>
      <c r="F142">
        <f>IF('Absolutní pořadí'!$J147="žena",'Absolutní pořadí'!F147,"")</f>
        <v>0</v>
      </c>
      <c r="G142">
        <f>IF('Absolutní pořadí'!$J147="žena",'Absolutní pořadí'!G147,"")</f>
        <v>0</v>
      </c>
      <c r="H142">
        <f>IF('Absolutní pořadí'!$J147="žena",'Absolutní pořadí'!H147,"")</f>
        <v>0</v>
      </c>
      <c r="I142" s="44"/>
    </row>
    <row r="143" spans="1:9" ht="14.25">
      <c r="A143" s="13">
        <v>138</v>
      </c>
      <c r="B143">
        <f>IF('Absolutní pořadí'!$J148="žena",'Absolutní pořadí'!B148,"")</f>
        <v>0</v>
      </c>
      <c r="C143">
        <f>IF('Absolutní pořadí'!$J148="žena",'Absolutní pořadí'!C148,"")</f>
        <v>0</v>
      </c>
      <c r="D143">
        <f>IF('Absolutní pořadí'!$J148="žena",'Absolutní pořadí'!D148,"")</f>
        <v>0</v>
      </c>
      <c r="E143">
        <f>IF('Absolutní pořadí'!$J148="žena",'Absolutní pořadí'!E148,"")</f>
        <v>0</v>
      </c>
      <c r="F143">
        <f>IF('Absolutní pořadí'!$J148="žena",'Absolutní pořadí'!F148,"")</f>
        <v>0</v>
      </c>
      <c r="G143">
        <f>IF('Absolutní pořadí'!$J148="žena",'Absolutní pořadí'!G148,"")</f>
        <v>0</v>
      </c>
      <c r="H143">
        <f>IF('Absolutní pořadí'!$J148="žena",'Absolutní pořadí'!H148,"")</f>
        <v>0</v>
      </c>
      <c r="I143" s="44"/>
    </row>
    <row r="144" spans="1:9" ht="14.25">
      <c r="A144" s="13">
        <v>139</v>
      </c>
      <c r="B144">
        <f>IF('Absolutní pořadí'!$J149="žena",'Absolutní pořadí'!B149,"")</f>
        <v>0</v>
      </c>
      <c r="C144">
        <f>IF('Absolutní pořadí'!$J149="žena",'Absolutní pořadí'!C149,"")</f>
        <v>0</v>
      </c>
      <c r="D144">
        <f>IF('Absolutní pořadí'!$J149="žena",'Absolutní pořadí'!D149,"")</f>
        <v>0</v>
      </c>
      <c r="E144">
        <f>IF('Absolutní pořadí'!$J149="žena",'Absolutní pořadí'!E149,"")</f>
        <v>0</v>
      </c>
      <c r="F144">
        <f>IF('Absolutní pořadí'!$J149="žena",'Absolutní pořadí'!F149,"")</f>
        <v>0</v>
      </c>
      <c r="G144">
        <f>IF('Absolutní pořadí'!$J149="žena",'Absolutní pořadí'!G149,"")</f>
        <v>0</v>
      </c>
      <c r="H144">
        <f>IF('Absolutní pořadí'!$J149="žena",'Absolutní pořadí'!H149,"")</f>
        <v>0</v>
      </c>
      <c r="I144" s="44"/>
    </row>
    <row r="145" spans="1:9" ht="14.25">
      <c r="A145" s="13">
        <v>140</v>
      </c>
      <c r="B145">
        <f>IF('Absolutní pořadí'!$J150="žena",'Absolutní pořadí'!B150,"")</f>
        <v>0</v>
      </c>
      <c r="C145">
        <f>IF('Absolutní pořadí'!$J150="žena",'Absolutní pořadí'!C150,"")</f>
        <v>0</v>
      </c>
      <c r="D145">
        <f>IF('Absolutní pořadí'!$J150="žena",'Absolutní pořadí'!D150,"")</f>
        <v>0</v>
      </c>
      <c r="E145">
        <f>IF('Absolutní pořadí'!$J150="žena",'Absolutní pořadí'!E150,"")</f>
        <v>0</v>
      </c>
      <c r="F145">
        <f>IF('Absolutní pořadí'!$J150="žena",'Absolutní pořadí'!F150,"")</f>
        <v>0</v>
      </c>
      <c r="G145">
        <f>IF('Absolutní pořadí'!$J150="žena",'Absolutní pořadí'!G150,"")</f>
        <v>0</v>
      </c>
      <c r="H145">
        <f>IF('Absolutní pořadí'!$J150="žena",'Absolutní pořadí'!H150,"")</f>
        <v>0</v>
      </c>
      <c r="I145" s="44"/>
    </row>
    <row r="146" spans="1:9" ht="14.25">
      <c r="A146" s="13">
        <v>141</v>
      </c>
      <c r="B146">
        <f>IF('Absolutní pořadí'!$J151="žena",'Absolutní pořadí'!B151,"")</f>
        <v>0</v>
      </c>
      <c r="C146">
        <f>IF('Absolutní pořadí'!$J151="žena",'Absolutní pořadí'!C151,"")</f>
        <v>0</v>
      </c>
      <c r="D146">
        <f>IF('Absolutní pořadí'!$J151="žena",'Absolutní pořadí'!D151,"")</f>
        <v>0</v>
      </c>
      <c r="E146">
        <f>IF('Absolutní pořadí'!$J151="žena",'Absolutní pořadí'!E151,"")</f>
        <v>0</v>
      </c>
      <c r="F146">
        <f>IF('Absolutní pořadí'!$J151="žena",'Absolutní pořadí'!F151,"")</f>
        <v>0</v>
      </c>
      <c r="G146">
        <f>IF('Absolutní pořadí'!$J151="žena",'Absolutní pořadí'!G151,"")</f>
        <v>0</v>
      </c>
      <c r="H146">
        <f>IF('Absolutní pořadí'!$J151="žena",'Absolutní pořadí'!H151,"")</f>
        <v>0</v>
      </c>
      <c r="I146" s="44"/>
    </row>
    <row r="147" spans="1:9" ht="14.25">
      <c r="A147" s="13">
        <v>142</v>
      </c>
      <c r="B147">
        <f>IF('Absolutní pořadí'!$J152="žena",'Absolutní pořadí'!B152,"")</f>
        <v>0</v>
      </c>
      <c r="C147">
        <f>IF('Absolutní pořadí'!$J152="žena",'Absolutní pořadí'!C152,"")</f>
        <v>0</v>
      </c>
      <c r="D147">
        <f>IF('Absolutní pořadí'!$J152="žena",'Absolutní pořadí'!D152,"")</f>
        <v>0</v>
      </c>
      <c r="E147">
        <f>IF('Absolutní pořadí'!$J152="žena",'Absolutní pořadí'!E152,"")</f>
        <v>0</v>
      </c>
      <c r="F147">
        <f>IF('Absolutní pořadí'!$J152="žena",'Absolutní pořadí'!F152,"")</f>
        <v>0</v>
      </c>
      <c r="G147">
        <f>IF('Absolutní pořadí'!$J152="žena",'Absolutní pořadí'!G152,"")</f>
        <v>0</v>
      </c>
      <c r="H147">
        <f>IF('Absolutní pořadí'!$J152="žena",'Absolutní pořadí'!H152,"")</f>
        <v>0</v>
      </c>
      <c r="I147" s="44"/>
    </row>
    <row r="148" spans="1:9" ht="14.25">
      <c r="A148" s="13">
        <v>143</v>
      </c>
      <c r="B148">
        <f>IF('Absolutní pořadí'!$J153="žena",'Absolutní pořadí'!B153,"")</f>
        <v>0</v>
      </c>
      <c r="C148">
        <f>IF('Absolutní pořadí'!$J153="žena",'Absolutní pořadí'!C153,"")</f>
        <v>0</v>
      </c>
      <c r="D148">
        <f>IF('Absolutní pořadí'!$J153="žena",'Absolutní pořadí'!D153,"")</f>
        <v>0</v>
      </c>
      <c r="E148">
        <f>IF('Absolutní pořadí'!$J153="žena",'Absolutní pořadí'!E153,"")</f>
        <v>0</v>
      </c>
      <c r="F148">
        <f>IF('Absolutní pořadí'!$J153="žena",'Absolutní pořadí'!F153,"")</f>
        <v>0</v>
      </c>
      <c r="G148">
        <f>IF('Absolutní pořadí'!$J153="žena",'Absolutní pořadí'!G153,"")</f>
        <v>0</v>
      </c>
      <c r="H148">
        <f>IF('Absolutní pořadí'!$J153="žena",'Absolutní pořadí'!H153,"")</f>
        <v>0</v>
      </c>
      <c r="I148" s="44"/>
    </row>
    <row r="149" spans="1:9" ht="14.25">
      <c r="A149" s="13">
        <v>144</v>
      </c>
      <c r="B149">
        <f>IF('Absolutní pořadí'!$J154="žena",'Absolutní pořadí'!B154,"")</f>
        <v>0</v>
      </c>
      <c r="C149">
        <f>IF('Absolutní pořadí'!$J154="žena",'Absolutní pořadí'!C154,"")</f>
        <v>0</v>
      </c>
      <c r="D149">
        <f>IF('Absolutní pořadí'!$J154="žena",'Absolutní pořadí'!D154,"")</f>
        <v>0</v>
      </c>
      <c r="E149">
        <f>IF('Absolutní pořadí'!$J154="žena",'Absolutní pořadí'!E154,"")</f>
        <v>0</v>
      </c>
      <c r="F149">
        <f>IF('Absolutní pořadí'!$J154="žena",'Absolutní pořadí'!F154,"")</f>
        <v>0</v>
      </c>
      <c r="G149">
        <f>IF('Absolutní pořadí'!$J154="žena",'Absolutní pořadí'!G154,"")</f>
        <v>0</v>
      </c>
      <c r="H149">
        <f>IF('Absolutní pořadí'!$J154="žena",'Absolutní pořadí'!H154,"")</f>
        <v>0</v>
      </c>
      <c r="I149" s="44"/>
    </row>
    <row r="150" spans="1:9" ht="14.25">
      <c r="A150" s="13">
        <v>145</v>
      </c>
      <c r="B150">
        <f>IF('Absolutní pořadí'!$J155="žena",'Absolutní pořadí'!B155,"")</f>
        <v>0</v>
      </c>
      <c r="C150">
        <f>IF('Absolutní pořadí'!$J155="žena",'Absolutní pořadí'!C155,"")</f>
        <v>0</v>
      </c>
      <c r="D150">
        <f>IF('Absolutní pořadí'!$J155="žena",'Absolutní pořadí'!D155,"")</f>
        <v>0</v>
      </c>
      <c r="E150">
        <f>IF('Absolutní pořadí'!$J155="žena",'Absolutní pořadí'!E155,"")</f>
        <v>0</v>
      </c>
      <c r="F150">
        <f>IF('Absolutní pořadí'!$J155="žena",'Absolutní pořadí'!F155,"")</f>
        <v>0</v>
      </c>
      <c r="G150">
        <f>IF('Absolutní pořadí'!$J155="žena",'Absolutní pořadí'!G155,"")</f>
        <v>0</v>
      </c>
      <c r="H150">
        <f>IF('Absolutní pořadí'!$J155="žena",'Absolutní pořadí'!H155,"")</f>
        <v>0</v>
      </c>
      <c r="I150" s="44"/>
    </row>
    <row r="153" spans="1:6" ht="14.25">
      <c r="A153" s="22" t="s">
        <v>120</v>
      </c>
      <c r="E153" s="84">
        <f>(ROWS(F6:F150))-(COUNTBLANK(E6:E150))</f>
        <v>43</v>
      </c>
      <c r="F153" s="23">
        <f>COUNT(F6:F150)</f>
        <v>11</v>
      </c>
    </row>
  </sheetData>
  <sheetProtection selectLockedCells="1" selectUnlockedCells="1"/>
  <printOptions horizontalCentered="1"/>
  <pageMargins left="0.39375" right="0.393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Farták</dc:creator>
  <cp:keywords/>
  <dc:description/>
  <cp:lastModifiedBy/>
  <cp:lastPrinted>2021-08-15T09:29:51Z</cp:lastPrinted>
  <dcterms:created xsi:type="dcterms:W3CDTF">2019-08-20T20:49:23Z</dcterms:created>
  <dcterms:modified xsi:type="dcterms:W3CDTF">2021-08-18T08:10:37Z</dcterms:modified>
  <cp:category/>
  <cp:version/>
  <cp:contentType/>
  <cp:contentStatus/>
  <cp:revision>17</cp:revision>
</cp:coreProperties>
</file>